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kagit\dept\Comm_Srv\Shared\XHumanServices_Shared\Housing\HOME\2023 2024 HOME NOFA\"/>
    </mc:Choice>
  </mc:AlternateContent>
  <xr:revisionPtr revIDLastSave="0" documentId="13_ncr:1_{E0A43B91-B4D3-46B1-A4B9-E8BEAB3C1822}" xr6:coauthVersionLast="47" xr6:coauthVersionMax="47" xr10:uidLastSave="{00000000-0000-0000-0000-000000000000}"/>
  <bookViews>
    <workbookView xWindow="-120" yWindow="-120" windowWidth="29040" windowHeight="15840" tabRatio="759" firstSheet="3" activeTab="13" xr2:uid="{00000000-000D-0000-FFFF-FFFF00000000}"/>
  </bookViews>
  <sheets>
    <sheet name="Dropdowns (2)" sheetId="26" state="hidden" r:id="rId1"/>
    <sheet name="Dropdowns" sheetId="16" state="hidden" r:id="rId2"/>
    <sheet name="form Dev notes" sheetId="27" state="hidden" r:id="rId3"/>
    <sheet name="1 Summary" sheetId="14" r:id="rId4"/>
    <sheet name="2 Populations" sheetId="9" r:id="rId5"/>
    <sheet name="3 Pipeline" sheetId="1" r:id="rId6"/>
    <sheet name="4A Funding Sources" sheetId="25" r:id="rId7"/>
    <sheet name="4D Unit Budget" sheetId="6" state="hidden" r:id="rId8"/>
    <sheet name="5 Project Team" sheetId="24" r:id="rId9"/>
    <sheet name="6A Affordability" sheetId="38" state="hidden" r:id="rId10"/>
    <sheet name="6 Affordability Subsidy" sheetId="39" r:id="rId11"/>
    <sheet name="7 Schedule" sheetId="21" r:id="rId12"/>
    <sheet name="8A Project Budget" sheetId="3" r:id="rId13"/>
    <sheet name="8B Unit Budget" sheetId="22" r:id="rId14"/>
  </sheets>
  <externalReferences>
    <externalReference r:id="rId15"/>
    <externalReference r:id="rId16"/>
  </externalReferences>
  <definedNames>
    <definedName name="_xlnm._FilterDatabase" localSheetId="11" hidden="1">'7 Schedule'!$C$14:$F$53</definedName>
    <definedName name="Act_Typ">'Dropdowns (2)'!$B$143:$B$146</definedName>
    <definedName name="Activity_Type">'Dropdowns (2)'!$B$128:$B$131</definedName>
    <definedName name="Actual_or_Percent">'Dropdowns (2)'!$B$177:$B$179</definedName>
    <definedName name="AMIs">'Dropdowns (2)'!$B$93:$B$103</definedName>
    <definedName name="Beds">'Dropdowns (2)'!$B$66:$B$67</definedName>
    <definedName name="Building_Type">'Dropdowns (2)'!$B$117:$B$125</definedName>
    <definedName name="Debt_Type">'Dropdowns (2)'!$B$57:$B$59</definedName>
    <definedName name="Enable">'Dropdowns (2)'!$B$111:$B$111</definedName>
    <definedName name="Fund_Source" localSheetId="10">'[1]Dropdowns (2)'!$B$154:$B$169</definedName>
    <definedName name="Fund_Source" localSheetId="9">'[2]Dropdowns (2)'!$B$154:$B$169</definedName>
    <definedName name="Fund_Source">'Dropdowns (2)'!$B$154:$B$169</definedName>
    <definedName name="G_or_L" localSheetId="10">'[1]Dropdowns (2)'!$E$52:$E$54</definedName>
    <definedName name="G_or_L" localSheetId="9">'[2]Dropdowns (2)'!$E$52:$E$54</definedName>
    <definedName name="G_or_L">'Dropdowns (2)'!$E$52:$E$54</definedName>
    <definedName name="Grant">'Dropdowns (2)'!$G$53:$G$54</definedName>
    <definedName name="Grant_or_Loan">'Dropdowns (2)'!$B$52:$B$55</definedName>
    <definedName name="GrantType">'Dropdowns (2)'!$G$53:$G$55</definedName>
    <definedName name="Homebuyer_Financing">'Dropdowns (2)'!$E$154:$E$159</definedName>
    <definedName name="Loan">'Dropdowns (2)'!$H$53:$H$57</definedName>
    <definedName name="LoanType">'Dropdowns (2)'!$H$53:$H$57</definedName>
    <definedName name="Non_LIH_Units">'Dropdowns (2)'!$B$88:$B$90</definedName>
    <definedName name="OnSite_OffSite">'Dropdowns (2)'!$B$172:$B$174</definedName>
    <definedName name="OnTime_OnBudget">'Dropdowns (2)'!$B$148:$B$152</definedName>
    <definedName name="Population_Types" localSheetId="0">'Dropdowns (2)'!$B$3:$B$23</definedName>
    <definedName name="Population_Types">Dropdowns!$B$4:$B$23</definedName>
    <definedName name="_xlnm.Print_Area" localSheetId="3">'1 Summary'!$B$2:$Q$51</definedName>
    <definedName name="_xlnm.Print_Area" localSheetId="5">'3 Pipeline'!$B$7:$Q$44</definedName>
    <definedName name="_xlnm.Print_Area" localSheetId="6">'4A Funding Sources'!$B$17:$P$49</definedName>
    <definedName name="_xlnm.Print_Area" localSheetId="7">'4D Unit Budget'!$B$6:$M$87</definedName>
    <definedName name="_xlnm.Print_Area" localSheetId="8">'5 Project Team'!$B$2:$I$79</definedName>
    <definedName name="_xlnm.Print_Area" localSheetId="9">'6A Affordability'!$B$2:$I$53</definedName>
    <definedName name="_xlnm.Print_Area" localSheetId="11">'7 Schedule'!$B$11:$G$56</definedName>
    <definedName name="_xlnm.Print_Area" localSheetId="12">'8A Project Budget'!$B$9:$X$102</definedName>
    <definedName name="_xlnm.Print_Area" localSheetId="13">'8B Unit Budget'!$B$6:$L$48</definedName>
    <definedName name="_xlnm.Print_Titles" localSheetId="7">'4D Unit Budget'!$6:$12</definedName>
    <definedName name="_xlnm.Print_Titles" localSheetId="12">'8A Project Budget'!$9:$16</definedName>
    <definedName name="_xlnm.Print_Titles" localSheetId="13">'8B Unit Budget'!$6:$10</definedName>
    <definedName name="Project_Status">'Dropdowns (2)'!$B$133:$B$137</definedName>
    <definedName name="Project_Type">'Dropdowns (2)'!$B$139:$B$141</definedName>
    <definedName name="Public_or_Private">'Dropdowns (2)'!$B$61:$B$63</definedName>
    <definedName name="Relo_Units">'Dropdowns (2)'!$E$69:$E$76</definedName>
    <definedName name="Res_Type">'Dropdowns (2)'!$B$41:$B$45</definedName>
    <definedName name="ResOrNonRes">'Dropdowns (2)'!$B$106:$B$108</definedName>
    <definedName name="Schedule_Dates">'7 Schedule'!$E$15:$E$55</definedName>
    <definedName name="Schedule_Tasks">'7 Schedule'!$D$15:$D$55</definedName>
    <definedName name="Units">'Dropdowns (2)'!$B$69:$B$76</definedName>
    <definedName name="Units_and_Beds">'Dropdowns (2)'!$B$78:$B$86</definedName>
    <definedName name="Units_or_Beds">'Dropdowns (2)'!$B$47:$B$49</definedName>
    <definedName name="Yes_No_Either">'Dropdowns (2)'!$B$31:$B$34</definedName>
    <definedName name="Yes_No_Partial">'Dropdowns (2)'!$B$36:$B$39</definedName>
    <definedName name="Yes_or_No" localSheetId="10">'[1]Dropdowns (2)'!$B$27:$B$29</definedName>
    <definedName name="Yes_or_No" localSheetId="9">'[2]Dropdowns (2)'!$B$27:$B$29</definedName>
    <definedName name="Yes_or_No">'Dropdowns (2)'!$B$27:$B$29</definedName>
    <definedName name="Z_1B6CD137_2613_4D41_AC2A_F2F894E3C087_.wvu.PrintArea" localSheetId="5" hidden="1">'3 Pipeline'!$B$9:$K$25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39" l="1"/>
  <c r="H14" i="39" s="1"/>
  <c r="G13" i="39"/>
  <c r="F13" i="39"/>
  <c r="E13" i="39"/>
  <c r="H46" i="38"/>
  <c r="K42" i="38"/>
  <c r="E36" i="38"/>
  <c r="H13" i="38"/>
  <c r="G17" i="38" s="1"/>
  <c r="H12" i="38"/>
  <c r="G19" i="38" s="1"/>
  <c r="G24" i="38" s="1"/>
  <c r="H11" i="38"/>
  <c r="K8" i="38"/>
  <c r="H19" i="39" l="1"/>
  <c r="H28" i="39" s="1"/>
  <c r="H31" i="39" s="1"/>
  <c r="E14" i="39"/>
  <c r="E19" i="39" s="1"/>
  <c r="E28" i="39" s="1"/>
  <c r="E31" i="39" s="1"/>
  <c r="F14" i="39"/>
  <c r="F19" i="39" s="1"/>
  <c r="F28" i="39" s="1"/>
  <c r="F31" i="39" s="1"/>
  <c r="G14" i="39"/>
  <c r="G19" i="39" s="1"/>
  <c r="G28" i="39" s="1"/>
  <c r="G31" i="39" s="1"/>
  <c r="F39" i="25"/>
  <c r="E39" i="25"/>
  <c r="F41" i="25" s="1"/>
  <c r="F29" i="25"/>
  <c r="F31" i="25" s="1"/>
  <c r="E29" i="25"/>
  <c r="J42" i="22"/>
  <c r="J37" i="22"/>
  <c r="J29" i="22"/>
  <c r="J24" i="22"/>
  <c r="J19" i="22"/>
  <c r="J44" i="22" s="1"/>
  <c r="J13" i="22"/>
  <c r="J46" i="22" s="1"/>
  <c r="H12" i="22"/>
  <c r="I84" i="6"/>
  <c r="I76" i="6"/>
  <c r="I63" i="6"/>
  <c r="I33" i="6"/>
  <c r="I25" i="6"/>
  <c r="I15" i="6"/>
  <c r="W96" i="3"/>
  <c r="V96" i="3"/>
  <c r="U96" i="3"/>
  <c r="T96" i="3"/>
  <c r="S96" i="3"/>
  <c r="R96" i="3"/>
  <c r="Q96" i="3"/>
  <c r="P96" i="3"/>
  <c r="O96" i="3"/>
  <c r="N96" i="3"/>
  <c r="M96" i="3"/>
  <c r="L96" i="3"/>
  <c r="K96" i="3"/>
  <c r="I96" i="3"/>
  <c r="Q95" i="3"/>
  <c r="J95" i="3"/>
  <c r="I85" i="6" s="1"/>
  <c r="Q94" i="3"/>
  <c r="J94" i="3"/>
  <c r="Q93" i="3"/>
  <c r="J93" i="3"/>
  <c r="I83" i="6" s="1"/>
  <c r="Q92" i="3"/>
  <c r="J92" i="3"/>
  <c r="I82" i="6" s="1"/>
  <c r="Q91" i="3"/>
  <c r="J91" i="3"/>
  <c r="I81" i="6" s="1"/>
  <c r="Q90" i="3"/>
  <c r="J90" i="3"/>
  <c r="I80" i="6" s="1"/>
  <c r="Q89" i="3"/>
  <c r="J89" i="3"/>
  <c r="I79" i="6" s="1"/>
  <c r="Q88" i="3"/>
  <c r="J88" i="3"/>
  <c r="I78" i="6" s="1"/>
  <c r="Q87" i="3"/>
  <c r="J87" i="3"/>
  <c r="I77" i="6" s="1"/>
  <c r="Q86" i="3"/>
  <c r="J86" i="3"/>
  <c r="Q85" i="3"/>
  <c r="J85" i="3"/>
  <c r="I75" i="6" s="1"/>
  <c r="Q84" i="3"/>
  <c r="J84" i="3"/>
  <c r="I74" i="6" s="1"/>
  <c r="W81" i="3"/>
  <c r="V81" i="3"/>
  <c r="U81" i="3"/>
  <c r="T81" i="3"/>
  <c r="S81" i="3"/>
  <c r="R81" i="3"/>
  <c r="P81" i="3"/>
  <c r="O81" i="3"/>
  <c r="N81" i="3"/>
  <c r="M81" i="3"/>
  <c r="L81" i="3"/>
  <c r="K81" i="3"/>
  <c r="I81" i="3"/>
  <c r="Q80" i="3"/>
  <c r="J80" i="3"/>
  <c r="I70" i="6" s="1"/>
  <c r="Q79" i="3"/>
  <c r="J79" i="3"/>
  <c r="I69" i="6" s="1"/>
  <c r="Q78" i="3"/>
  <c r="J78" i="3"/>
  <c r="I68" i="6" s="1"/>
  <c r="Q77" i="3"/>
  <c r="J77" i="3"/>
  <c r="I67" i="6" s="1"/>
  <c r="Q76" i="3"/>
  <c r="Q81" i="3" s="1"/>
  <c r="J76" i="3"/>
  <c r="I66" i="6" s="1"/>
  <c r="W73" i="3"/>
  <c r="V73" i="3"/>
  <c r="U73" i="3"/>
  <c r="T73" i="3"/>
  <c r="S73" i="3"/>
  <c r="R73" i="3"/>
  <c r="Q73" i="3"/>
  <c r="P73" i="3"/>
  <c r="O73" i="3"/>
  <c r="N73" i="3"/>
  <c r="M73" i="3"/>
  <c r="L73" i="3"/>
  <c r="K73" i="3"/>
  <c r="I73" i="3"/>
  <c r="Q72" i="3"/>
  <c r="J72" i="3"/>
  <c r="Q71" i="3"/>
  <c r="J71" i="3"/>
  <c r="I62" i="6" s="1"/>
  <c r="Q70" i="3"/>
  <c r="J70" i="3"/>
  <c r="I61" i="6" s="1"/>
  <c r="Q69" i="3"/>
  <c r="J69" i="3"/>
  <c r="I60" i="6" s="1"/>
  <c r="Q68" i="3"/>
  <c r="J68" i="3"/>
  <c r="I59" i="6" s="1"/>
  <c r="W65" i="3"/>
  <c r="V65" i="3"/>
  <c r="U65" i="3"/>
  <c r="T65" i="3"/>
  <c r="S65" i="3"/>
  <c r="R65" i="3"/>
  <c r="R99" i="3" s="1"/>
  <c r="P65" i="3"/>
  <c r="O65" i="3"/>
  <c r="N65" i="3"/>
  <c r="M65" i="3"/>
  <c r="L65" i="3"/>
  <c r="K65" i="3"/>
  <c r="J65" i="3"/>
  <c r="I65" i="3"/>
  <c r="Q64" i="3"/>
  <c r="J64" i="3"/>
  <c r="I56" i="6" s="1"/>
  <c r="Q63" i="3"/>
  <c r="Q65" i="3" s="1"/>
  <c r="J63" i="3"/>
  <c r="I55" i="6" s="1"/>
  <c r="W60" i="3"/>
  <c r="V60" i="3"/>
  <c r="U60" i="3"/>
  <c r="T60" i="3"/>
  <c r="S60" i="3"/>
  <c r="R60" i="3"/>
  <c r="P60" i="3"/>
  <c r="O60" i="3"/>
  <c r="N60" i="3"/>
  <c r="M60" i="3"/>
  <c r="L60" i="3"/>
  <c r="K60" i="3"/>
  <c r="I60" i="3"/>
  <c r="Q59" i="3"/>
  <c r="J59" i="3"/>
  <c r="I52" i="6" s="1"/>
  <c r="Q58" i="3"/>
  <c r="J58" i="3"/>
  <c r="I51" i="6" s="1"/>
  <c r="Q57" i="3"/>
  <c r="J57" i="3"/>
  <c r="I50" i="6" s="1"/>
  <c r="Q56" i="3"/>
  <c r="J56" i="3"/>
  <c r="I49" i="6" s="1"/>
  <c r="Q55" i="3"/>
  <c r="J55" i="3"/>
  <c r="I48" i="6" s="1"/>
  <c r="Q54" i="3"/>
  <c r="J54" i="3"/>
  <c r="I47" i="6" s="1"/>
  <c r="Q53" i="3"/>
  <c r="J53" i="3"/>
  <c r="I46" i="6" s="1"/>
  <c r="Q52" i="3"/>
  <c r="J52" i="3"/>
  <c r="I45" i="6" s="1"/>
  <c r="Q51" i="3"/>
  <c r="J51" i="3"/>
  <c r="I44" i="6" s="1"/>
  <c r="Q50" i="3"/>
  <c r="J50" i="3"/>
  <c r="I43" i="6" s="1"/>
  <c r="Q49" i="3"/>
  <c r="J49" i="3"/>
  <c r="I42" i="6" s="1"/>
  <c r="Q48" i="3"/>
  <c r="J48" i="3"/>
  <c r="I41" i="6" s="1"/>
  <c r="Q47" i="3"/>
  <c r="Q60" i="3" s="1"/>
  <c r="J47" i="3"/>
  <c r="I40" i="6" s="1"/>
  <c r="W44" i="3"/>
  <c r="V44" i="3"/>
  <c r="U44" i="3"/>
  <c r="T44" i="3"/>
  <c r="S44" i="3"/>
  <c r="R44" i="3"/>
  <c r="P44" i="3"/>
  <c r="O44" i="3"/>
  <c r="N44" i="3"/>
  <c r="M44" i="3"/>
  <c r="L44" i="3"/>
  <c r="K44" i="3"/>
  <c r="I44" i="3"/>
  <c r="Q43" i="3"/>
  <c r="J43" i="3"/>
  <c r="I37" i="6" s="1"/>
  <c r="Q42" i="3"/>
  <c r="J42" i="3"/>
  <c r="I36" i="6" s="1"/>
  <c r="Q41" i="3"/>
  <c r="J41" i="3"/>
  <c r="I35" i="6" s="1"/>
  <c r="Q40" i="3"/>
  <c r="J40" i="3"/>
  <c r="I34" i="6" s="1"/>
  <c r="Q39" i="3"/>
  <c r="J39" i="3"/>
  <c r="Q38" i="3"/>
  <c r="J38" i="3"/>
  <c r="I32" i="6" s="1"/>
  <c r="Q37" i="3"/>
  <c r="J37" i="3"/>
  <c r="I31" i="6" s="1"/>
  <c r="Q36" i="3"/>
  <c r="J36" i="3"/>
  <c r="I30" i="6" s="1"/>
  <c r="Q35" i="3"/>
  <c r="J35" i="3"/>
  <c r="I29" i="6" s="1"/>
  <c r="Q34" i="3"/>
  <c r="J34" i="3"/>
  <c r="G34" i="3" s="1"/>
  <c r="Q33" i="3"/>
  <c r="J33" i="3"/>
  <c r="I27" i="6" s="1"/>
  <c r="Q32" i="3"/>
  <c r="J32" i="3"/>
  <c r="I26" i="6" s="1"/>
  <c r="Q31" i="3"/>
  <c r="J31" i="3"/>
  <c r="Q30" i="3"/>
  <c r="J30" i="3"/>
  <c r="I24" i="6" s="1"/>
  <c r="Q29" i="3"/>
  <c r="J29" i="3"/>
  <c r="I23" i="6" s="1"/>
  <c r="Q28" i="3"/>
  <c r="Q44" i="3" s="1"/>
  <c r="J28" i="3"/>
  <c r="I22" i="6" s="1"/>
  <c r="W25" i="3"/>
  <c r="W99" i="3" s="1"/>
  <c r="V25" i="3"/>
  <c r="V99" i="3" s="1"/>
  <c r="U25" i="3"/>
  <c r="U99" i="3" s="1"/>
  <c r="T25" i="3"/>
  <c r="T99" i="3" s="1"/>
  <c r="S25" i="3"/>
  <c r="S99" i="3" s="1"/>
  <c r="R25" i="3"/>
  <c r="P25" i="3"/>
  <c r="P99" i="3" s="1"/>
  <c r="O25" i="3"/>
  <c r="O99" i="3" s="1"/>
  <c r="N25" i="3"/>
  <c r="N99" i="3" s="1"/>
  <c r="M25" i="3"/>
  <c r="M99" i="3" s="1"/>
  <c r="L25" i="3"/>
  <c r="L99" i="3" s="1"/>
  <c r="K25" i="3"/>
  <c r="K99" i="3" s="1"/>
  <c r="I25" i="3"/>
  <c r="I99" i="3" s="1"/>
  <c r="Q24" i="3"/>
  <c r="J24" i="3"/>
  <c r="Q23" i="3"/>
  <c r="J23" i="3"/>
  <c r="I19" i="6" s="1"/>
  <c r="Q22" i="3"/>
  <c r="J22" i="3"/>
  <c r="I18" i="6" s="1"/>
  <c r="Q21" i="3"/>
  <c r="J21" i="3"/>
  <c r="I17" i="6" s="1"/>
  <c r="Q20" i="3"/>
  <c r="J20" i="3"/>
  <c r="I16" i="6" s="1"/>
  <c r="Q19" i="3"/>
  <c r="J19" i="3"/>
  <c r="Q18" i="3"/>
  <c r="Q25" i="3" s="1"/>
  <c r="J18" i="3"/>
  <c r="I14" i="6" s="1"/>
  <c r="P39" i="1"/>
  <c r="P37" i="1"/>
  <c r="P36" i="1"/>
  <c r="P35" i="1"/>
  <c r="P34" i="1"/>
  <c r="P33" i="1"/>
  <c r="P20" i="1"/>
  <c r="P18" i="1"/>
  <c r="P17" i="1"/>
  <c r="P16" i="1"/>
  <c r="P15" i="1"/>
  <c r="P14" i="1"/>
  <c r="F29" i="9"/>
  <c r="F28" i="9"/>
  <c r="J27" i="9"/>
  <c r="J29" i="9" s="1"/>
  <c r="F27" i="9"/>
  <c r="F26" i="9"/>
  <c r="F25" i="9"/>
  <c r="F24" i="9"/>
  <c r="F23" i="9"/>
  <c r="F22" i="9"/>
  <c r="F30" i="9" s="1"/>
  <c r="K12" i="9"/>
  <c r="H31" i="25" l="1"/>
  <c r="I100" i="3"/>
  <c r="H41" i="25"/>
  <c r="Q99" i="3"/>
  <c r="J73" i="3"/>
  <c r="J96" i="3"/>
  <c r="J81" i="3"/>
  <c r="J25" i="3"/>
  <c r="J99" i="3" s="1"/>
  <c r="G33" i="3"/>
  <c r="I28" i="6"/>
  <c r="J44" i="3"/>
  <c r="J60" i="3"/>
  <c r="F39" i="39"/>
  <c r="F37" i="39"/>
  <c r="F35" i="39"/>
  <c r="F38" i="39"/>
  <c r="F36" i="39"/>
  <c r="F34" i="39"/>
  <c r="E39" i="39"/>
  <c r="E37" i="39"/>
  <c r="E35" i="39"/>
  <c r="E38" i="39"/>
  <c r="E36" i="39"/>
  <c r="E34" i="39"/>
  <c r="G39" i="39"/>
  <c r="G35" i="39"/>
  <c r="G38" i="39"/>
  <c r="G36" i="39"/>
  <c r="G34" i="39"/>
  <c r="G37" i="39"/>
  <c r="H35" i="39"/>
  <c r="H34" i="39"/>
  <c r="H38" i="39"/>
  <c r="H36" i="39"/>
  <c r="H39" i="39"/>
  <c r="H37"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D9" authorId="0" shapeId="0" xr:uid="{00000000-0006-0000-0400-000001000000}">
      <text>
        <r>
          <rPr>
            <b/>
            <u/>
            <sz val="11"/>
            <color indexed="81"/>
            <rFont val="Calibri"/>
            <family val="2"/>
            <scheme val="minor"/>
          </rPr>
          <t>Instructions - Unit Sizes</t>
        </r>
        <r>
          <rPr>
            <sz val="10"/>
            <color indexed="81"/>
            <rFont val="Calibri"/>
            <family val="2"/>
            <scheme val="minor"/>
          </rPr>
          <t xml:space="preserve">
If the size of the single family housing units in this   project is currently unknown (i.e. in the case of Down Payment Assistance projects), use the column titled "Homes"</t>
        </r>
        <r>
          <rPr>
            <sz val="9"/>
            <color indexed="81"/>
            <rFont val="Tahoma"/>
            <family val="2"/>
          </rPr>
          <t xml:space="preserve">
</t>
        </r>
      </text>
    </comment>
    <comment ref="M9" authorId="0" shapeId="0" xr:uid="{00000000-0006-0000-0400-000002000000}">
      <text>
        <r>
          <rPr>
            <b/>
            <u/>
            <sz val="9"/>
            <color indexed="81"/>
            <rFont val="Tahoma"/>
            <family val="2"/>
          </rPr>
          <t>Instructions - Square Footage Range</t>
        </r>
        <r>
          <rPr>
            <sz val="9"/>
            <color indexed="81"/>
            <rFont val="Tahoma"/>
            <family val="2"/>
          </rPr>
          <t xml:space="preserve">
For DPA projects, provide estmiate based on historical averages.</t>
        </r>
      </text>
    </comment>
    <comment ref="D18" authorId="0" shapeId="0" xr:uid="{00000000-0006-0000-0400-000003000000}">
      <text>
        <r>
          <rPr>
            <b/>
            <u/>
            <sz val="11"/>
            <color indexed="81"/>
            <rFont val="Calibri"/>
            <family val="2"/>
            <scheme val="minor"/>
          </rPr>
          <t>Instructions - Household Sizes</t>
        </r>
        <r>
          <rPr>
            <sz val="10"/>
            <color indexed="81"/>
            <rFont val="Calibri"/>
            <family val="2"/>
            <scheme val="minor"/>
          </rPr>
          <t xml:space="preserve">
List the number of households of each size you intend this project to serve. If households greater than 5 members are intended to be served, please note the estimated size in the fields marked "Other"</t>
        </r>
        <r>
          <rPr>
            <sz val="9"/>
            <color indexed="81"/>
            <rFont val="Tahoma"/>
            <family val="2"/>
          </rPr>
          <t xml:space="preserve">
</t>
        </r>
      </text>
    </comment>
    <comment ref="H18" authorId="0" shapeId="0" xr:uid="{00000000-0006-0000-0400-000004000000}">
      <text>
        <r>
          <rPr>
            <b/>
            <u/>
            <sz val="11"/>
            <color indexed="81"/>
            <rFont val="Calibri"/>
            <family val="2"/>
            <scheme val="minor"/>
          </rPr>
          <t>Instructions - Incomes Served</t>
        </r>
        <r>
          <rPr>
            <b/>
            <sz val="10"/>
            <color indexed="81"/>
            <rFont val="Calibri"/>
            <family val="2"/>
            <scheme val="minor"/>
          </rPr>
          <t xml:space="preserve">
</t>
        </r>
        <r>
          <rPr>
            <sz val="10"/>
            <color indexed="81"/>
            <rFont val="Calibri"/>
            <family val="2"/>
            <scheme val="minor"/>
          </rPr>
          <t xml:space="preserve">List the number of households to be served making </t>
        </r>
        <r>
          <rPr>
            <i/>
            <sz val="10"/>
            <color indexed="81"/>
            <rFont val="Calibri"/>
            <family val="2"/>
            <scheme val="minor"/>
          </rPr>
          <t xml:space="preserve">up to </t>
        </r>
        <r>
          <rPr>
            <sz val="10"/>
            <color indexed="81"/>
            <rFont val="Calibri"/>
            <family val="2"/>
            <scheme val="minor"/>
          </rPr>
          <t>the listed AMI. For example, if a project intends to serve 10 households making 35% of AMI, list those households in the 40% AMI"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O21" authorId="0" shapeId="0" xr:uid="{00000000-0006-0000-0600-000001000000}">
      <text>
        <r>
          <rPr>
            <b/>
            <sz val="9"/>
            <color indexed="81"/>
            <rFont val="Tahoma"/>
            <family val="2"/>
          </rPr>
          <t>Commerce</t>
        </r>
        <r>
          <rPr>
            <sz val="9"/>
            <color indexed="81"/>
            <rFont val="Tahoma"/>
            <family val="2"/>
          </rPr>
          <t xml:space="preserve">
(e.g. deferred, cash flow only)</t>
        </r>
      </text>
    </comment>
    <comment ref="O34" authorId="0" shapeId="0" xr:uid="{00000000-0006-0000-0600-000002000000}">
      <text>
        <r>
          <rPr>
            <b/>
            <sz val="9"/>
            <color indexed="81"/>
            <rFont val="Tahoma"/>
            <family val="2"/>
          </rPr>
          <t>Commerce</t>
        </r>
        <r>
          <rPr>
            <sz val="9"/>
            <color indexed="81"/>
            <rFont val="Tahoma"/>
            <family val="2"/>
          </rPr>
          <t xml:space="preserve">
(e.g. deferred, cash flow only)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C14" authorId="0" shapeId="0" xr:uid="{00000000-0006-0000-0900-000001000000}">
      <text>
        <r>
          <rPr>
            <b/>
            <sz val="9"/>
            <color indexed="81"/>
            <rFont val="Tahoma"/>
            <family val="2"/>
          </rPr>
          <t>Note (Minimum Credit Score):</t>
        </r>
        <r>
          <rPr>
            <sz val="9"/>
            <color indexed="81"/>
            <rFont val="Tahoma"/>
            <family val="2"/>
          </rPr>
          <t xml:space="preserve">
Check with your Funder to see if they have a policy in place regarding minimum acceptable Household Credit Scores</t>
        </r>
      </text>
    </comment>
    <comment ref="G20" authorId="0" shapeId="0" xr:uid="{00000000-0006-0000-0900-000002000000}">
      <text>
        <r>
          <rPr>
            <b/>
            <sz val="9"/>
            <color indexed="81"/>
            <rFont val="Tahoma"/>
            <family val="2"/>
          </rPr>
          <t>Property Taxes:</t>
        </r>
        <r>
          <rPr>
            <sz val="9"/>
            <color indexed="81"/>
            <rFont val="Tahoma"/>
            <family val="2"/>
          </rPr>
          <t xml:space="preserve">
It is advisable to estimate the monthly amount by dividing the Annual amount  by 10. This will allow for some ability to absorb increases due to levies, etc.</t>
        </r>
      </text>
    </comment>
    <comment ref="E29" authorId="0" shapeId="0" xr:uid="{00000000-0006-0000-0900-000003000000}">
      <text>
        <r>
          <rPr>
            <b/>
            <sz val="9"/>
            <color indexed="81"/>
            <rFont val="Tahoma"/>
            <family val="2"/>
          </rPr>
          <t xml:space="preserve">Purchase Price
</t>
        </r>
        <r>
          <rPr>
            <sz val="9"/>
            <color indexed="81"/>
            <rFont val="Tahoma"/>
            <family val="2"/>
          </rPr>
          <t>Estimated purchase price should be based in the current real estate market at time of application, not the tax assessed value.</t>
        </r>
        <r>
          <rPr>
            <sz val="9"/>
            <color indexed="81"/>
            <rFont val="Tahoma"/>
            <family val="2"/>
          </rPr>
          <t xml:space="preserve">
</t>
        </r>
      </text>
    </comment>
    <comment ref="E30" authorId="0" shapeId="0" xr:uid="{00000000-0006-0000-0900-000004000000}">
      <text>
        <r>
          <rPr>
            <b/>
            <sz val="9"/>
            <color indexed="81"/>
            <rFont val="Tahoma"/>
            <family val="2"/>
          </rPr>
          <t xml:space="preserve">Purchase Price
</t>
        </r>
        <r>
          <rPr>
            <sz val="9"/>
            <color indexed="81"/>
            <rFont val="Tahoma"/>
            <family val="2"/>
          </rPr>
          <t>Estimated purchase price should be based in the current real estate market at time of application, not the tax assessed value.</t>
        </r>
        <r>
          <rPr>
            <sz val="9"/>
            <color indexed="81"/>
            <rFont val="Tahoma"/>
            <family val="2"/>
          </rPr>
          <t xml:space="preserve">
</t>
        </r>
      </text>
    </comment>
  </commentList>
</comments>
</file>

<file path=xl/sharedStrings.xml><?xml version="1.0" encoding="utf-8"?>
<sst xmlns="http://schemas.openxmlformats.org/spreadsheetml/2006/main" count="873" uniqueCount="491">
  <si>
    <t>Project Year</t>
  </si>
  <si>
    <t>Month</t>
  </si>
  <si>
    <t>Project Activity</t>
  </si>
  <si>
    <t>Jan</t>
  </si>
  <si>
    <t>Feb</t>
  </si>
  <si>
    <t>Mar</t>
  </si>
  <si>
    <t>Apr</t>
  </si>
  <si>
    <t>May</t>
  </si>
  <si>
    <t>Jun</t>
  </si>
  <si>
    <t>Jul</t>
  </si>
  <si>
    <t>Aug</t>
  </si>
  <si>
    <t>Sept</t>
  </si>
  <si>
    <t>Oct</t>
  </si>
  <si>
    <t>Nov</t>
  </si>
  <si>
    <t>Dec</t>
  </si>
  <si>
    <t>Down Payment Assistance</t>
  </si>
  <si>
    <t>Acquisition - Land</t>
  </si>
  <si>
    <t>Acquisition - Rehab</t>
  </si>
  <si>
    <t>Construction</t>
  </si>
  <si>
    <t>Construction to Permanent Financing</t>
  </si>
  <si>
    <t>UNITS COMPLETED</t>
  </si>
  <si>
    <t>Pipeline Notes:</t>
  </si>
  <si>
    <t>Sep</t>
  </si>
  <si>
    <t>Total Sources:</t>
  </si>
  <si>
    <t>Total Development Cost:</t>
  </si>
  <si>
    <t>SUBTOTAL</t>
  </si>
  <si>
    <t>Marketing/Leasing Expenses</t>
  </si>
  <si>
    <t>Accounting/Audit</t>
  </si>
  <si>
    <t>Nonprofit Donation</t>
  </si>
  <si>
    <t>Development Period Utilities</t>
  </si>
  <si>
    <t>Impact/Mitigation Fees</t>
  </si>
  <si>
    <t>Permits, Fees &amp; Hookups</t>
  </si>
  <si>
    <t>Bidding Costs</t>
  </si>
  <si>
    <t>Relocation</t>
  </si>
  <si>
    <t xml:space="preserve">Insurance </t>
  </si>
  <si>
    <t>Real Estate Tax</t>
  </si>
  <si>
    <t>Other Development Costs</t>
  </si>
  <si>
    <t>Other:</t>
  </si>
  <si>
    <t>State HTF Fees</t>
  </si>
  <si>
    <t>Permanent Loan Legal</t>
  </si>
  <si>
    <t xml:space="preserve">Permanent Loan Expenses </t>
  </si>
  <si>
    <t>Permanent Loan Fees</t>
  </si>
  <si>
    <t>Permanent Financing</t>
  </si>
  <si>
    <t>Lease-up Period Interest</t>
  </si>
  <si>
    <t>Construction Period Interest</t>
  </si>
  <si>
    <t>Construction Loan Legal</t>
  </si>
  <si>
    <t xml:space="preserve">Construction Loan Expenses </t>
  </si>
  <si>
    <t>Construction Loan Fees</t>
  </si>
  <si>
    <t>Construction Financing</t>
  </si>
  <si>
    <t>Bridge Loan Interest</t>
  </si>
  <si>
    <t>Bridge Loan Fees</t>
  </si>
  <si>
    <t>Pre-Development / Bridge Financing</t>
  </si>
  <si>
    <t>Soft Cost Contingency</t>
  </si>
  <si>
    <t>Other Consultants</t>
  </si>
  <si>
    <t>Project Management / Dev. Consultant Fees</t>
  </si>
  <si>
    <t>Developer Fee</t>
  </si>
  <si>
    <t>Legal - Real Estate</t>
  </si>
  <si>
    <t>Boundary &amp; Topographic Survey</t>
  </si>
  <si>
    <t>Geotechnical Study</t>
  </si>
  <si>
    <t xml:space="preserve">Environmental Assessment </t>
  </si>
  <si>
    <t>Engineering</t>
  </si>
  <si>
    <t>Architect</t>
  </si>
  <si>
    <t>Market Study</t>
  </si>
  <si>
    <t xml:space="preserve">Buyer's Appraisal </t>
  </si>
  <si>
    <t>Soft Costs:</t>
  </si>
  <si>
    <t>Equipment and Furnishings</t>
  </si>
  <si>
    <t>Bond Premium</t>
  </si>
  <si>
    <t>Sales Tax</t>
  </si>
  <si>
    <t>Environmental Abatement - Land</t>
  </si>
  <si>
    <t>Environmental Abatement - Building</t>
  </si>
  <si>
    <t>Off site Infrastructure</t>
  </si>
  <si>
    <t>Site Work / Infrastructure</t>
  </si>
  <si>
    <t>Accessory Building</t>
  </si>
  <si>
    <t xml:space="preserve">Rehab Contingency  </t>
  </si>
  <si>
    <t>New Construction Contingency</t>
  </si>
  <si>
    <t>Contractor Overhead</t>
  </si>
  <si>
    <t>Contractor Profit</t>
  </si>
  <si>
    <t>Rehabilitation</t>
  </si>
  <si>
    <t>New Building</t>
  </si>
  <si>
    <t>Demolition</t>
  </si>
  <si>
    <t>Construction:</t>
  </si>
  <si>
    <t>Extension payment</t>
  </si>
  <si>
    <t>Closing, Title &amp; Recording Costs</t>
  </si>
  <si>
    <t>Liens</t>
  </si>
  <si>
    <t>Existing Structures</t>
  </si>
  <si>
    <t>Land</t>
  </si>
  <si>
    <t>Acquisition Costs:</t>
  </si>
  <si>
    <t>(Specify)</t>
  </si>
  <si>
    <t>Source:</t>
  </si>
  <si>
    <t>Date of Budget</t>
  </si>
  <si>
    <t>Other</t>
  </si>
  <si>
    <t>Other Construction Costs</t>
  </si>
  <si>
    <t xml:space="preserve">New Construction Contingency   </t>
  </si>
  <si>
    <t>Basis for cost estimate</t>
  </si>
  <si>
    <t>Date Estimated</t>
  </si>
  <si>
    <t>Estimator</t>
  </si>
  <si>
    <t>Explanation 
(Be as specific as possible and include any deviations from the cost estimate)</t>
  </si>
  <si>
    <t>R  E  S  I  D  E  N  T  I  A  L - Affordable</t>
  </si>
  <si>
    <t>Qty.</t>
  </si>
  <si>
    <t>Total Households</t>
  </si>
  <si>
    <t>Market Rate</t>
  </si>
  <si>
    <t>80% AMI</t>
  </si>
  <si>
    <t>60% AMI</t>
  </si>
  <si>
    <t>50% AMI</t>
  </si>
  <si>
    <t>40% AMI</t>
  </si>
  <si>
    <t>30% AMI</t>
  </si>
  <si>
    <t>Incomes Served</t>
  </si>
  <si>
    <t>Total Persons Served</t>
  </si>
  <si>
    <t>Select…</t>
  </si>
  <si>
    <t># Served</t>
  </si>
  <si>
    <t>Qty</t>
  </si>
  <si>
    <t>Household Size (# Persons)</t>
  </si>
  <si>
    <t>Demographics</t>
  </si>
  <si>
    <t>Average</t>
  </si>
  <si>
    <t>Low</t>
  </si>
  <si>
    <t>High</t>
  </si>
  <si>
    <t>Homes</t>
  </si>
  <si>
    <t>&gt;5BR</t>
  </si>
  <si>
    <t>5BR</t>
  </si>
  <si>
    <t>4BR</t>
  </si>
  <si>
    <t>3BR</t>
  </si>
  <si>
    <t>2BR</t>
  </si>
  <si>
    <t>1BR</t>
  </si>
  <si>
    <t>Square footage Range</t>
  </si>
  <si>
    <t>Units by Bedroom Count</t>
  </si>
  <si>
    <t>Unit Sizes</t>
  </si>
  <si>
    <t>Application Date</t>
  </si>
  <si>
    <t>Non-Residential</t>
  </si>
  <si>
    <t>Residential</t>
  </si>
  <si>
    <t>Subtotal</t>
  </si>
  <si>
    <t>Repayment Structure</t>
  </si>
  <si>
    <t>Grant/
 Loan</t>
  </si>
  <si>
    <t>(Projected) Award Date</t>
  </si>
  <si>
    <t>Committed Amount</t>
  </si>
  <si>
    <t>Proposed Amount</t>
  </si>
  <si>
    <t>Source Name</t>
  </si>
  <si>
    <t>Leg District</t>
  </si>
  <si>
    <t>County</t>
  </si>
  <si>
    <t>City</t>
  </si>
  <si>
    <t>Street Address</t>
  </si>
  <si>
    <t>Site Name/ID</t>
  </si>
  <si>
    <t>If Single-Site Project</t>
  </si>
  <si>
    <t>Project Location</t>
  </si>
  <si>
    <t>New Construction</t>
  </si>
  <si>
    <t>Acquisition</t>
  </si>
  <si>
    <t>Tax Parcel ID#</t>
  </si>
  <si>
    <t>Longitude:</t>
  </si>
  <si>
    <t>Latitude:</t>
  </si>
  <si>
    <t>Census Tract:</t>
  </si>
  <si>
    <t>Congressional District:</t>
  </si>
  <si>
    <t>Legislative District:</t>
  </si>
  <si>
    <t>Zip:</t>
  </si>
  <si>
    <t>County:</t>
  </si>
  <si>
    <t>City:</t>
  </si>
  <si>
    <t>Primary Street Address:</t>
  </si>
  <si>
    <t>Name of Ownership Entity:</t>
  </si>
  <si>
    <t>Will the Development Consultant serve as the primary contact for the project?</t>
  </si>
  <si>
    <t>Email:</t>
  </si>
  <si>
    <t>Phone:</t>
  </si>
  <si>
    <t>Consultant Name:</t>
  </si>
  <si>
    <t>Firm:</t>
  </si>
  <si>
    <t>Development Consultant (if applicable):</t>
  </si>
  <si>
    <t>Project Contact Person:</t>
  </si>
  <si>
    <t>Sponsor Organization:</t>
  </si>
  <si>
    <t>Project Sponsor:</t>
  </si>
  <si>
    <t>Project Name:</t>
  </si>
  <si>
    <t>If Multiple-Site Project</t>
  </si>
  <si>
    <t>Soft Costs</t>
  </si>
  <si>
    <t>"Population_Types"</t>
  </si>
  <si>
    <t>General</t>
  </si>
  <si>
    <t>Individuals</t>
  </si>
  <si>
    <t>Households/Families with Children</t>
  </si>
  <si>
    <t>Developmental Disabilities</t>
  </si>
  <si>
    <t>Physical Disabilities</t>
  </si>
  <si>
    <t>Chronic Mental Illness</t>
  </si>
  <si>
    <t>Substance Abuse</t>
  </si>
  <si>
    <t>HIV/AIDS</t>
  </si>
  <si>
    <t>Multiple Special Needs (describe below)</t>
  </si>
  <si>
    <t>Domestic Violence</t>
  </si>
  <si>
    <t>Youth Under 18</t>
  </si>
  <si>
    <t>Young Adults 18-24</t>
  </si>
  <si>
    <t>Veteran</t>
  </si>
  <si>
    <t>Senior</t>
  </si>
  <si>
    <t>Frail Elderly</t>
  </si>
  <si>
    <t>Farmworkers</t>
  </si>
  <si>
    <t>Seasonal/Migrant Farmworkers</t>
  </si>
  <si>
    <t>Other Low Income (describe below)</t>
  </si>
  <si>
    <t>Other Special Needs (describe below)</t>
  </si>
  <si>
    <t>Type</t>
  </si>
  <si>
    <t>n/a</t>
  </si>
  <si>
    <t>X</t>
  </si>
  <si>
    <t xml:space="preserve">Construction </t>
  </si>
  <si>
    <t>Selection of general contractor</t>
  </si>
  <si>
    <t xml:space="preserve">Design/Permitting </t>
  </si>
  <si>
    <t>Submit Evergreen Project Plan</t>
  </si>
  <si>
    <t>Building permits issued</t>
  </si>
  <si>
    <t>Building permit application submitted</t>
  </si>
  <si>
    <t>Site plan approval</t>
  </si>
  <si>
    <t>Zoning approval</t>
  </si>
  <si>
    <t>Preliminary drawings completed</t>
  </si>
  <si>
    <t xml:space="preserve">Financing </t>
  </si>
  <si>
    <t>Award date for funding source (specify):</t>
  </si>
  <si>
    <t>Financing</t>
  </si>
  <si>
    <t>Lender selection</t>
  </si>
  <si>
    <t>Construction cost estimate</t>
  </si>
  <si>
    <t>Application for funding (specify source):</t>
  </si>
  <si>
    <t>Financial underwriting</t>
  </si>
  <si>
    <t>Appraisal</t>
  </si>
  <si>
    <r>
      <t>Feasibility/Due Diligence</t>
    </r>
    <r>
      <rPr>
        <i/>
        <sz val="10"/>
        <rFont val="Arial"/>
        <family val="2"/>
      </rPr>
      <t xml:space="preserve"> </t>
    </r>
  </si>
  <si>
    <t>Neighborhood notification (if required)</t>
  </si>
  <si>
    <t xml:space="preserve">Capital needs assessment </t>
  </si>
  <si>
    <t>SEPA</t>
  </si>
  <si>
    <t>Phase 2 Environmental Assessment</t>
  </si>
  <si>
    <t>Phase I Environmental Assessment</t>
  </si>
  <si>
    <t>Market study</t>
  </si>
  <si>
    <t>(e.g., Completed on schedule)</t>
  </si>
  <si>
    <t>Site survey</t>
  </si>
  <si>
    <t xml:space="preserve">(e.g., Must Close on December 31, 2008)  </t>
  </si>
  <si>
    <t>Closing</t>
  </si>
  <si>
    <t>Site Control</t>
  </si>
  <si>
    <t xml:space="preserve">(e.g., Executed PSA/ Option)  </t>
  </si>
  <si>
    <t>Purchase and Sale Agreement / Option</t>
  </si>
  <si>
    <t xml:space="preserve">Site Control </t>
  </si>
  <si>
    <t>Notes / Status</t>
  </si>
  <si>
    <t>Date Completed or Expected Complete</t>
  </si>
  <si>
    <t>Tasks</t>
  </si>
  <si>
    <t>Category</t>
  </si>
  <si>
    <t>Subsidy Required</t>
  </si>
  <si>
    <t>Total Costs</t>
  </si>
  <si>
    <t xml:space="preserve"> $-   </t>
  </si>
  <si>
    <t>Estimated financing costs</t>
  </si>
  <si>
    <t>Other Soft Costs</t>
  </si>
  <si>
    <t>Planning/engineering</t>
  </si>
  <si>
    <t>House construction</t>
  </si>
  <si>
    <t>Site improvements</t>
  </si>
  <si>
    <t>Buiding acquisition</t>
  </si>
  <si>
    <t>Land acquisition</t>
  </si>
  <si>
    <t>Assumptions</t>
  </si>
  <si>
    <t>Dollars</t>
  </si>
  <si>
    <t>Costs</t>
  </si>
  <si>
    <t>Total Revenue</t>
  </si>
  <si>
    <t>Minus selling costs</t>
  </si>
  <si>
    <t>Sale of housing unit</t>
  </si>
  <si>
    <t>Revenue</t>
  </si>
  <si>
    <t>Monthly Debt Service</t>
  </si>
  <si>
    <t>Interest Rate</t>
  </si>
  <si>
    <t>Total Loan Amount</t>
  </si>
  <si>
    <t>Mortgage</t>
  </si>
  <si>
    <t>Mortgage Financing</t>
  </si>
  <si>
    <t>Maximum Total PI Payment</t>
  </si>
  <si>
    <t>Private mortgage insurance</t>
  </si>
  <si>
    <t>Insurance</t>
  </si>
  <si>
    <t>Property taxes</t>
  </si>
  <si>
    <t>Income Available for Housing</t>
  </si>
  <si>
    <t>Non-Housing Debt (credit cards, car payments, etc)</t>
  </si>
  <si>
    <t>Maximum total monthly debt service</t>
  </si>
  <si>
    <t>Monthly Income Available for Debt Service + Housing</t>
  </si>
  <si>
    <t>Household Credit Score</t>
  </si>
  <si>
    <t>Household size</t>
  </si>
  <si>
    <t>Household Income Assumptions</t>
  </si>
  <si>
    <t>Zip Code:</t>
  </si>
  <si>
    <t xml:space="preserve">State: </t>
  </si>
  <si>
    <t>Address:</t>
  </si>
  <si>
    <t>Contact Person and Title:</t>
  </si>
  <si>
    <t>Firm Name:</t>
  </si>
  <si>
    <t>Property Seller/Lessor</t>
  </si>
  <si>
    <t>Evergreen Coordinator</t>
  </si>
  <si>
    <t>General Contractor</t>
  </si>
  <si>
    <t>Property Management Firm</t>
  </si>
  <si>
    <t>Market Study Firm</t>
  </si>
  <si>
    <t>Project Attorney</t>
  </si>
  <si>
    <t>Fax:</t>
  </si>
  <si>
    <t>Development Consultant</t>
  </si>
  <si>
    <t>Executive Director/CEO/President</t>
  </si>
  <si>
    <t>Unified Business Identifier</t>
  </si>
  <si>
    <t>Federal Tax ID #</t>
  </si>
  <si>
    <t>Project Sponsor / Developer</t>
  </si>
  <si>
    <t>Amortization Period</t>
  </si>
  <si>
    <t>Residential Source Name</t>
  </si>
  <si>
    <t>Residential Source Type</t>
  </si>
  <si>
    <t>Public / Private</t>
  </si>
  <si>
    <t>Funding Type</t>
  </si>
  <si>
    <t>Loan Term</t>
  </si>
  <si>
    <t>Grant</t>
  </si>
  <si>
    <t>Loan</t>
  </si>
  <si>
    <t>Yes_or_No</t>
  </si>
  <si>
    <t>Yes</t>
  </si>
  <si>
    <t>No</t>
  </si>
  <si>
    <t>Yes_No_Either</t>
  </si>
  <si>
    <t>Either</t>
  </si>
  <si>
    <t>Yes_No_Partial</t>
  </si>
  <si>
    <t>Partial</t>
  </si>
  <si>
    <t>Res_Type</t>
  </si>
  <si>
    <t>Shelter</t>
  </si>
  <si>
    <t>Transitional</t>
  </si>
  <si>
    <t>Permanent Supportive</t>
  </si>
  <si>
    <t>Multifamily Rental</t>
  </si>
  <si>
    <t>Units_or_Beds</t>
  </si>
  <si>
    <t>Units</t>
  </si>
  <si>
    <t>Beds</t>
  </si>
  <si>
    <t>Grant_or_Loan</t>
  </si>
  <si>
    <t>Select..</t>
  </si>
  <si>
    <t>G_or_L</t>
  </si>
  <si>
    <t>GrantType</t>
  </si>
  <si>
    <t>LoanType</t>
  </si>
  <si>
    <t>Non-Recoverable</t>
  </si>
  <si>
    <t>Amortizing</t>
  </si>
  <si>
    <t>Recoverable</t>
  </si>
  <si>
    <t>Lump-Sum</t>
  </si>
  <si>
    <t>Grant, Recov</t>
  </si>
  <si>
    <t>Cash Flow</t>
  </si>
  <si>
    <t>Deferred</t>
  </si>
  <si>
    <t>Debt_Type</t>
  </si>
  <si>
    <t>Forgivable</t>
  </si>
  <si>
    <t>Hard</t>
  </si>
  <si>
    <t>Soft</t>
  </si>
  <si>
    <t>Public_or_Private</t>
  </si>
  <si>
    <t>Public</t>
  </si>
  <si>
    <t>Private</t>
  </si>
  <si>
    <t>Relo_Units</t>
  </si>
  <si>
    <t>Studio</t>
  </si>
  <si>
    <t>SRO</t>
  </si>
  <si>
    <t>1 BR</t>
  </si>
  <si>
    <t>2 BR</t>
  </si>
  <si>
    <t>3 BR</t>
  </si>
  <si>
    <t>4 BR</t>
  </si>
  <si>
    <t>5+ BR</t>
  </si>
  <si>
    <t>Units_and_Beds</t>
  </si>
  <si>
    <t>Non_LIH_Units</t>
  </si>
  <si>
    <t>CAUs / Managers</t>
  </si>
  <si>
    <t>AMIs</t>
  </si>
  <si>
    <t>ResOrNonRes</t>
  </si>
  <si>
    <t>Enable</t>
  </si>
  <si>
    <t>Building_Type</t>
  </si>
  <si>
    <t>Single-Family Detached</t>
  </si>
  <si>
    <t>Townhouse/Duplex</t>
  </si>
  <si>
    <t>Walk-Up (≤3 Floors no elevator)</t>
  </si>
  <si>
    <t>Low-Rise (2-3 floors w elevator)</t>
  </si>
  <si>
    <t>Mid-Rise (4-6 floors w elevator)</t>
  </si>
  <si>
    <t>High Rise (7+ floors)</t>
  </si>
  <si>
    <t>Mobile Home Pad</t>
  </si>
  <si>
    <t>Shelter/Open-floor</t>
  </si>
  <si>
    <t>Activity_Type</t>
  </si>
  <si>
    <t>Rehab</t>
  </si>
  <si>
    <t>Project_Status</t>
  </si>
  <si>
    <t>Predevelopment</t>
  </si>
  <si>
    <t>Under Construction</t>
  </si>
  <si>
    <t>Stalled</t>
  </si>
  <si>
    <t>Lease Up</t>
  </si>
  <si>
    <t>Project_Type</t>
  </si>
  <si>
    <t>MF</t>
  </si>
  <si>
    <t>SF</t>
  </si>
  <si>
    <t>Act_Typ</t>
  </si>
  <si>
    <t>NC</t>
  </si>
  <si>
    <t>R</t>
  </si>
  <si>
    <t>A</t>
  </si>
  <si>
    <t>OnTime_OnBudget</t>
  </si>
  <si>
    <t>Yes, Yes</t>
  </si>
  <si>
    <t>Yes, No</t>
  </si>
  <si>
    <t>No, Yes</t>
  </si>
  <si>
    <t>No, No</t>
  </si>
  <si>
    <t>Fund_Source</t>
  </si>
  <si>
    <t>Bank</t>
  </si>
  <si>
    <t>Developer</t>
  </si>
  <si>
    <t>Federal</t>
  </si>
  <si>
    <t>GSE (Freddie/Fannie/Sally)</t>
  </si>
  <si>
    <t>Public Housing Authority</t>
  </si>
  <si>
    <t>Sponsor</t>
  </si>
  <si>
    <t>State - Housing Trust Fund</t>
  </si>
  <si>
    <t>State - other</t>
  </si>
  <si>
    <t>Historic Rehab Tax Credits</t>
  </si>
  <si>
    <t xml:space="preserve">    -----------</t>
  </si>
  <si>
    <t>OnSite_OffSite</t>
  </si>
  <si>
    <t>On Site</t>
  </si>
  <si>
    <t>Off Site</t>
  </si>
  <si>
    <t>Actual_or_Percent</t>
  </si>
  <si>
    <t>Actual</t>
  </si>
  <si>
    <t>Percent</t>
  </si>
  <si>
    <t>#</t>
  </si>
  <si>
    <t>Date made</t>
  </si>
  <si>
    <t>Form</t>
  </si>
  <si>
    <t>Change</t>
  </si>
  <si>
    <t>6D</t>
  </si>
  <si>
    <t>2017.06.19</t>
  </si>
  <si>
    <t>2017.06.23</t>
  </si>
  <si>
    <t>6A</t>
  </si>
  <si>
    <t>Total [uses] formulas edited to sum correct subtotal cells</t>
  </si>
  <si>
    <t>Total Sources formulas edited to pull from correct cells on 7A</t>
  </si>
  <si>
    <t xml:space="preserve">Added pull from cell E18 on Form 6D to account for DPA total uses </t>
  </si>
  <si>
    <t>added grey tint to cell L117, as Sources cannot be divided accurately between LI &amp; MR from 7A</t>
  </si>
  <si>
    <t>7A</t>
  </si>
  <si>
    <t>deleted references to Tax Credit Calculations (MF Form 6D) and New Market Tax Credits from Instructions</t>
  </si>
  <si>
    <t>7B</t>
  </si>
  <si>
    <t>form deleted. Same purpose, and HO specific, accomplished by 5B</t>
  </si>
  <si>
    <t>added 2 copies to allow for multiple markets</t>
  </si>
  <si>
    <t>slight correction to wording of instructions. Now says "select 'X'," rather than "enter a capital 'x'"</t>
  </si>
  <si>
    <t>Changed column headers, added $ per Household calc, added comment box. Updated instructions</t>
  </si>
  <si>
    <t>added $ per Household calc</t>
  </si>
  <si>
    <t>Updated instructions</t>
  </si>
  <si>
    <t>added comment box</t>
  </si>
  <si>
    <t>form coat-tailed from MF Forms. Deleted as Relo not appropriate for HO projects</t>
  </si>
  <si>
    <t>(e.g., Must Waive Financing Contingency 6/30/08)</t>
  </si>
  <si>
    <t>Inspection of first home</t>
  </si>
  <si>
    <t>Last home issued Certificate of Occupancy/Equivalent</t>
  </si>
  <si>
    <t>First home issued Certificate of Occupancy/Equivalent</t>
  </si>
  <si>
    <t>5A</t>
  </si>
  <si>
    <t>edited down to remove MF-only tasks (e.g. "apply for services funding")</t>
  </si>
  <si>
    <t>Total Long Term Financing</t>
  </si>
  <si>
    <t>Behavioral Illness</t>
  </si>
  <si>
    <t>Washington State Housing Finance Commission</t>
  </si>
  <si>
    <t>Total Production Sources</t>
  </si>
  <si>
    <t>Buyers' Cash</t>
  </si>
  <si>
    <t>Homebuyer_Financing</t>
  </si>
  <si>
    <t>Financing Notes:</t>
  </si>
  <si>
    <t>(see instruction above)</t>
  </si>
  <si>
    <t>A. Production Funding (see instructions above)</t>
  </si>
  <si>
    <t>B. Homeowners' Financing (see instructions above)</t>
  </si>
  <si>
    <t>Low-Income Units</t>
  </si>
  <si>
    <t>Down Payment</t>
  </si>
  <si>
    <t>Project total</t>
  </si>
  <si>
    <t>Affordable</t>
  </si>
  <si>
    <t>Total</t>
  </si>
  <si>
    <t>Form 6B: Affordable Units Budget Details</t>
  </si>
  <si>
    <t>Term yrs</t>
  </si>
  <si>
    <t>Debt Service Notes</t>
  </si>
  <si>
    <t>Percent of area median income:</t>
  </si>
  <si>
    <t>Percent total monthly debt (PITI + other monthly debt)</t>
  </si>
  <si>
    <t>Annual</t>
  </si>
  <si>
    <t>Monthly</t>
  </si>
  <si>
    <t>Gross income</t>
  </si>
  <si>
    <t>Total Monthly Payment</t>
  </si>
  <si>
    <t>Total Funds (this Funder)</t>
  </si>
  <si>
    <t>Evergreen Advocate</t>
  </si>
  <si>
    <t>Name and Title:</t>
  </si>
  <si>
    <t>Maximum extensions</t>
  </si>
  <si>
    <t>NEPA clearance</t>
  </si>
  <si>
    <t>Choice Limiting Actions clearance</t>
  </si>
  <si>
    <t>Capital finance closing</t>
  </si>
  <si>
    <t>Permanent financing conversion</t>
  </si>
  <si>
    <t>Final plans and specs completed</t>
  </si>
  <si>
    <t>Begin construction</t>
  </si>
  <si>
    <r>
      <t>3</t>
    </r>
    <r>
      <rPr>
        <vertAlign val="superscript"/>
        <sz val="8"/>
        <rFont val="Verdana"/>
        <family val="2"/>
      </rPr>
      <t>rd</t>
    </r>
    <r>
      <rPr>
        <sz val="8"/>
        <rFont val="Verdana"/>
        <family val="2"/>
      </rPr>
      <t xml:space="preserve"> Party Certification of Final Development Cost</t>
    </r>
  </si>
  <si>
    <t>Carrying Costs at Rent Up/Lease Up Reserve</t>
  </si>
  <si>
    <t>2022.06.02</t>
  </si>
  <si>
    <t>corrected calculation of Income Available for Housing</t>
  </si>
  <si>
    <t>updated Warning flag for comparison of 6A to 7 to allow a tolerance of $10</t>
  </si>
  <si>
    <t>updated Warning flag for comparison of Production Sources to Long Term Financing to allow a tolerance of $10</t>
  </si>
  <si>
    <t>updated Warning flag to allow a tolerance of $100 between Payment Estimate and Proposed Payment</t>
  </si>
  <si>
    <t>Percent of income available for housing</t>
  </si>
  <si>
    <t>Market area</t>
  </si>
  <si>
    <t>Tab 1: Project Summary</t>
  </si>
  <si>
    <t>Tab 2: Units and Target Populations</t>
  </si>
  <si>
    <t>Tab 3: Production Pipeline</t>
  </si>
  <si>
    <t>Tab 4A: Financing Sources</t>
  </si>
  <si>
    <t>Tab 4C: Supplemental Project Budget - Single House</t>
  </si>
  <si>
    <t>Tab 5: Project Team</t>
  </si>
  <si>
    <t>Tab 6A: Homebuyer Affordability Worksheet</t>
  </si>
  <si>
    <t>Other Housing Payments--Lease/Reserves</t>
  </si>
  <si>
    <t>Loan Amount Needed for Buyer Qualification</t>
  </si>
  <si>
    <t>Purchase price of Home/Market Value</t>
  </si>
  <si>
    <t>Closing Costs</t>
  </si>
  <si>
    <t>Total Cost of Purchase</t>
  </si>
  <si>
    <t>Less Additional Down Payments Funds:</t>
  </si>
  <si>
    <t>Homebuyer Purchase Price-Affordability Price</t>
  </si>
  <si>
    <t>Tab 7: Project Schedule</t>
  </si>
  <si>
    <t>Form 8A: Project Budget Detail</t>
  </si>
  <si>
    <t>Unit Size/# BR:</t>
  </si>
  <si>
    <t>Total Average Cost Per Unit:</t>
  </si>
  <si>
    <t>Permanent Subsidy Sources:</t>
  </si>
  <si>
    <t>Housing Trust Fund</t>
  </si>
  <si>
    <t>(List other source here)</t>
  </si>
  <si>
    <t>(List others here)</t>
  </si>
  <si>
    <t>Affordable Base Price Per Unit:</t>
  </si>
  <si>
    <t>Sample Buyer's Closing Costs:</t>
  </si>
  <si>
    <t>Sample Buyer's DPA, if any:</t>
  </si>
  <si>
    <t xml:space="preserve">  (list DPA source here)</t>
  </si>
  <si>
    <t>Sample Buyer's Cash:</t>
  </si>
  <si>
    <t>Sample Buyer's Mortgage:</t>
  </si>
  <si>
    <t>Sample Interest Rate:</t>
  </si>
  <si>
    <t>Sample Term (years):</t>
  </si>
  <si>
    <t>Sample Property Taxes:</t>
  </si>
  <si>
    <t xml:space="preserve">Sample Insurance: </t>
  </si>
  <si>
    <t>Estimated Monthly HOA:</t>
  </si>
  <si>
    <t>Monthly Lease/Program Fee:</t>
  </si>
  <si>
    <t xml:space="preserve">Total Calculated PITI Payment: </t>
  </si>
  <si>
    <t>Front End Ratio:</t>
  </si>
  <si>
    <t xml:space="preserve">Minimum Income Necessary Home: </t>
  </si>
  <si>
    <t>Household Size</t>
  </si>
  <si>
    <t>AMI Per HH Size</t>
  </si>
  <si>
    <t>Minimum AMI:</t>
  </si>
  <si>
    <t>Tab 6: Housing Affordability and Minimum Incomes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</si>
</sst>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0.000"/>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sz val="9"/>
      <name val="Calibri"/>
      <family val="2"/>
      <scheme val="minor"/>
    </font>
    <font>
      <b/>
      <sz val="11"/>
      <name val="Calibri"/>
      <family val="2"/>
      <scheme val="minor"/>
    </font>
    <font>
      <b/>
      <sz val="10"/>
      <name val="Calibri"/>
      <family val="2"/>
      <scheme val="minor"/>
    </font>
    <font>
      <b/>
      <sz val="9"/>
      <name val="Calibri"/>
      <family val="2"/>
      <scheme val="minor"/>
    </font>
    <font>
      <sz val="11"/>
      <name val="Calibri"/>
      <family val="2"/>
      <scheme val="minor"/>
    </font>
    <font>
      <sz val="8"/>
      <name val="Verdana"/>
      <family val="2"/>
    </font>
    <font>
      <sz val="8"/>
      <name val="Calibri"/>
      <family val="2"/>
      <scheme val="minor"/>
    </font>
    <font>
      <b/>
      <sz val="11"/>
      <color rgb="FFFF0000"/>
      <name val="Calibri"/>
      <family val="2"/>
      <scheme val="minor"/>
    </font>
    <font>
      <b/>
      <i/>
      <sz val="8"/>
      <name val="Verdana"/>
      <family val="2"/>
    </font>
    <font>
      <b/>
      <sz val="8"/>
      <name val="Verdana"/>
      <family val="2"/>
    </font>
    <font>
      <b/>
      <sz val="8"/>
      <color rgb="FFFF0000"/>
      <name val="Calibri"/>
      <family val="2"/>
      <scheme val="minor"/>
    </font>
    <font>
      <i/>
      <sz val="8"/>
      <name val="Verdana"/>
      <family val="2"/>
    </font>
    <font>
      <b/>
      <sz val="10"/>
      <name val="Verdana"/>
      <family val="2"/>
    </font>
    <font>
      <sz val="10"/>
      <color theme="1"/>
      <name val="Calibri"/>
      <family val="2"/>
      <scheme val="minor"/>
    </font>
    <font>
      <b/>
      <sz val="12"/>
      <name val="Verdana"/>
      <family val="2"/>
    </font>
    <font>
      <b/>
      <sz val="14"/>
      <name val="Calibri"/>
      <family val="2"/>
      <scheme val="minor"/>
    </font>
    <font>
      <sz val="8"/>
      <name val="Arial"/>
      <family val="2"/>
    </font>
    <font>
      <sz val="8"/>
      <name val="Times New Roman"/>
      <family val="1"/>
    </font>
    <font>
      <b/>
      <sz val="8"/>
      <name val="Arial"/>
      <family val="2"/>
    </font>
    <font>
      <b/>
      <sz val="8"/>
      <name val="Calibri"/>
      <family val="2"/>
      <scheme val="minor"/>
    </font>
    <font>
      <b/>
      <sz val="8"/>
      <color indexed="60"/>
      <name val="Verdana"/>
      <family val="2"/>
    </font>
    <font>
      <b/>
      <sz val="10"/>
      <name val="Arial"/>
      <family val="2"/>
    </font>
    <font>
      <b/>
      <sz val="10"/>
      <color theme="1"/>
      <name val="Calibri"/>
      <family val="2"/>
      <scheme val="minor"/>
    </font>
    <font>
      <b/>
      <sz val="12"/>
      <name val="Calibri"/>
      <family val="2"/>
      <scheme val="minor"/>
    </font>
    <font>
      <b/>
      <u/>
      <sz val="11"/>
      <color indexed="81"/>
      <name val="Calibri"/>
      <family val="2"/>
      <scheme val="minor"/>
    </font>
    <font>
      <b/>
      <sz val="10"/>
      <color indexed="81"/>
      <name val="Calibri"/>
      <family val="2"/>
      <scheme val="minor"/>
    </font>
    <font>
      <sz val="10"/>
      <color indexed="81"/>
      <name val="Calibri"/>
      <family val="2"/>
      <scheme val="minor"/>
    </font>
    <font>
      <i/>
      <sz val="10"/>
      <color indexed="81"/>
      <name val="Calibri"/>
      <family val="2"/>
      <scheme val="minor"/>
    </font>
    <font>
      <sz val="9"/>
      <color indexed="81"/>
      <name val="Tahoma"/>
      <family val="2"/>
    </font>
    <font>
      <b/>
      <u/>
      <sz val="9"/>
      <color indexed="81"/>
      <name val="Tahoma"/>
      <family val="2"/>
    </font>
    <font>
      <b/>
      <i/>
      <sz val="10"/>
      <name val="Calibri"/>
      <family val="2"/>
      <scheme val="minor"/>
    </font>
    <font>
      <b/>
      <sz val="9"/>
      <color indexed="81"/>
      <name val="Tahoma"/>
      <family val="2"/>
    </font>
    <font>
      <b/>
      <sz val="10"/>
      <color rgb="FFFF0000"/>
      <name val="Calibri"/>
      <family val="2"/>
      <scheme val="minor"/>
    </font>
    <font>
      <i/>
      <sz val="10"/>
      <name val="Calibri"/>
      <family val="2"/>
      <scheme val="minor"/>
    </font>
    <font>
      <sz val="14"/>
      <name val="Calibri"/>
      <family val="2"/>
      <scheme val="minor"/>
    </font>
    <font>
      <i/>
      <sz val="10"/>
      <name val="Arial"/>
      <family val="2"/>
    </font>
    <font>
      <b/>
      <sz val="10"/>
      <color indexed="8"/>
      <name val="Arial"/>
      <family val="2"/>
    </font>
    <font>
      <sz val="9"/>
      <name val="Arial"/>
      <family val="2"/>
    </font>
    <font>
      <b/>
      <i/>
      <sz val="11"/>
      <color theme="1"/>
      <name val="Calibri"/>
      <family val="2"/>
      <scheme val="minor"/>
    </font>
    <font>
      <b/>
      <sz val="12"/>
      <color theme="1"/>
      <name val="Calibri"/>
      <family val="2"/>
      <scheme val="minor"/>
    </font>
    <font>
      <b/>
      <u/>
      <sz val="10"/>
      <name val="Calibri"/>
      <family val="2"/>
      <scheme val="minor"/>
    </font>
    <font>
      <i/>
      <sz val="8"/>
      <name val="Calibri"/>
      <family val="2"/>
      <scheme val="minor"/>
    </font>
    <font>
      <b/>
      <sz val="11"/>
      <color theme="1"/>
      <name val="Calibri"/>
      <family val="2"/>
    </font>
    <font>
      <sz val="11"/>
      <color rgb="FF000000"/>
      <name val="Calibri"/>
      <family val="2"/>
    </font>
    <font>
      <vertAlign val="superscript"/>
      <sz val="8"/>
      <name val="Verdana"/>
      <family val="2"/>
    </font>
    <font>
      <sz val="11"/>
      <color rgb="FFFF0000"/>
      <name val="Calibri"/>
      <family val="2"/>
      <scheme val="minor"/>
    </font>
    <font>
      <sz val="9"/>
      <color rgb="FFFF0000"/>
      <name val="Calibri"/>
      <family val="2"/>
      <scheme val="minor"/>
    </font>
    <font>
      <sz val="8"/>
      <color rgb="FFFF0000"/>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rgb="FFFFFFCC"/>
        <bgColor indexed="9"/>
      </patternFill>
    </fill>
    <fill>
      <patternFill patternType="solid">
        <fgColor theme="8" tint="0.79998168889431442"/>
        <bgColor indexed="9"/>
      </patternFill>
    </fill>
    <fill>
      <patternFill patternType="mediumGray">
        <fgColor theme="1"/>
        <bgColor theme="0" tint="-0.499984740745262"/>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
      <patternFill patternType="solid">
        <fgColor theme="0" tint="-0.249977111117893"/>
        <bgColor indexed="64"/>
      </patternFill>
    </fill>
    <fill>
      <patternFill patternType="solid">
        <fgColor rgb="FFCCCCFF"/>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s>
  <borders count="282">
    <border>
      <left/>
      <right/>
      <top/>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top/>
      <bottom style="thin">
        <color indexed="64"/>
      </bottom>
      <diagonal/>
    </border>
    <border>
      <left/>
      <right style="medium">
        <color theme="3" tint="-0.24994659260841701"/>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theme="4" tint="0.39994506668294322"/>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theme="4" tint="0.39994506668294322"/>
      </top>
      <bottom style="medium">
        <color indexed="64"/>
      </bottom>
      <diagonal/>
    </border>
    <border>
      <left style="medium">
        <color indexed="64"/>
      </left>
      <right/>
      <top style="medium">
        <color indexed="64"/>
      </top>
      <bottom style="thin">
        <color indexed="22"/>
      </bottom>
      <diagonal/>
    </border>
    <border>
      <left style="medium">
        <color indexed="64"/>
      </left>
      <right style="thin">
        <color theme="4" tint="0.39994506668294322"/>
      </right>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right/>
      <top/>
      <bottom style="thin">
        <color theme="4" tint="0.39994506668294322"/>
      </bottom>
      <diagonal/>
    </border>
    <border>
      <left style="thin">
        <color indexed="64"/>
      </left>
      <right style="medium">
        <color indexed="64"/>
      </right>
      <top/>
      <bottom style="thin">
        <color theme="4" tint="0.39994506668294322"/>
      </bottom>
      <diagonal/>
    </border>
    <border>
      <left style="medium">
        <color indexed="64"/>
      </left>
      <right/>
      <top style="thin">
        <color indexed="22"/>
      </top>
      <bottom style="thin">
        <color indexed="22"/>
      </bottom>
      <diagonal/>
    </border>
    <border>
      <left style="medium">
        <color indexed="64"/>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indexed="64"/>
      </left>
      <right style="medium">
        <color indexed="64"/>
      </right>
      <top style="thin">
        <color theme="4" tint="0.39994506668294322"/>
      </top>
      <bottom style="thin">
        <color theme="4" tint="0.39994506668294322"/>
      </bottom>
      <diagonal/>
    </border>
    <border>
      <left style="medium">
        <color indexed="64"/>
      </left>
      <right/>
      <top style="thin">
        <color indexed="22"/>
      </top>
      <bottom/>
      <diagonal/>
    </border>
    <border>
      <left style="medium">
        <color indexed="64"/>
      </left>
      <right/>
      <top style="thin">
        <color indexed="22"/>
      </top>
      <bottom style="medium">
        <color indexed="64"/>
      </bottom>
      <diagonal/>
    </border>
    <border>
      <left style="medium">
        <color indexed="64"/>
      </left>
      <right style="thin">
        <color theme="4" tint="0.39994506668294322"/>
      </right>
      <top style="thin">
        <color theme="4" tint="0.39994506668294322"/>
      </top>
      <bottom style="medium">
        <color indexed="64"/>
      </bottom>
      <diagonal/>
    </border>
    <border>
      <left style="thin">
        <color theme="4" tint="0.39994506668294322"/>
      </left>
      <right style="thin">
        <color theme="4" tint="0.39994506668294322"/>
      </right>
      <top style="thin">
        <color theme="4" tint="0.39994506668294322"/>
      </top>
      <bottom style="medium">
        <color indexed="64"/>
      </bottom>
      <diagonal/>
    </border>
    <border>
      <left/>
      <right/>
      <top style="thin">
        <color theme="4" tint="0.39994506668294322"/>
      </top>
      <bottom style="medium">
        <color indexed="64"/>
      </bottom>
      <diagonal/>
    </border>
    <border>
      <left style="medium">
        <color indexed="64"/>
      </left>
      <right/>
      <top/>
      <bottom style="medium">
        <color indexed="64"/>
      </bottom>
      <diagonal/>
    </border>
    <border>
      <left style="medium">
        <color indexed="64"/>
      </left>
      <right style="thin">
        <color theme="4" tint="0.39994506668294322"/>
      </right>
      <top style="medium">
        <color indexed="64"/>
      </top>
      <bottom style="medium">
        <color indexed="64"/>
      </bottom>
      <diagonal/>
    </border>
    <border>
      <left style="thin">
        <color theme="4" tint="0.39994506668294322"/>
      </left>
      <right style="thin">
        <color theme="4" tint="0.39994506668294322"/>
      </right>
      <top style="medium">
        <color indexed="64"/>
      </top>
      <bottom style="medium">
        <color indexed="64"/>
      </bottom>
      <diagonal/>
    </border>
    <border>
      <left style="thin">
        <color theme="4" tint="0.39994506668294322"/>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right style="medium">
        <color theme="3" tint="-0.499984740745262"/>
      </right>
      <top/>
      <bottom style="medium">
        <color theme="3" tint="-0.499984740745262"/>
      </bottom>
      <diagonal/>
    </border>
    <border>
      <left/>
      <right/>
      <top/>
      <bottom style="medium">
        <color theme="3" tint="-0.499984740745262"/>
      </bottom>
      <diagonal/>
    </border>
    <border>
      <left style="medium">
        <color theme="3" tint="-0.499984740745262"/>
      </left>
      <right/>
      <top/>
      <bottom style="medium">
        <color theme="3" tint="-0.499984740745262"/>
      </bottom>
      <diagonal/>
    </border>
    <border>
      <left/>
      <right style="medium">
        <color theme="3" tint="-0.499984740745262"/>
      </right>
      <top/>
      <bottom/>
      <diagonal/>
    </border>
    <border>
      <left style="medium">
        <color theme="3" tint="-0.499984740745262"/>
      </left>
      <right/>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theme="0" tint="-0.24994659260841701"/>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theme="0" tint="-0.24994659260841701"/>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theme="0" tint="-0.14996795556505021"/>
      </left>
      <right/>
      <top style="thin">
        <color indexed="64"/>
      </top>
      <bottom style="medium">
        <color indexed="64"/>
      </bottom>
      <diagonal/>
    </border>
    <border>
      <left style="thin">
        <color theme="0" tint="-0.24994659260841701"/>
      </left>
      <right style="medium">
        <color indexed="64"/>
      </right>
      <top style="thin">
        <color theme="3" tint="0.39994506668294322"/>
      </top>
      <bottom style="thin">
        <color indexed="64"/>
      </bottom>
      <diagonal/>
    </border>
    <border>
      <left style="thin">
        <color indexed="64"/>
      </left>
      <right/>
      <top style="thin">
        <color theme="3" tint="0.39994506668294322"/>
      </top>
      <bottom style="thin">
        <color indexed="64"/>
      </bottom>
      <diagonal/>
    </border>
    <border>
      <left style="thin">
        <color theme="0" tint="-0.24994659260841701"/>
      </left>
      <right/>
      <top style="thin">
        <color theme="3" tint="0.39994506668294322"/>
      </top>
      <bottom style="thin">
        <color indexed="64"/>
      </bottom>
      <diagonal/>
    </border>
    <border>
      <left style="medium">
        <color indexed="64"/>
      </left>
      <right style="thin">
        <color indexed="64"/>
      </right>
      <top style="thin">
        <color theme="3" tint="0.39994506668294322"/>
      </top>
      <bottom style="thin">
        <color indexed="64"/>
      </bottom>
      <diagonal/>
    </border>
    <border>
      <left style="thin">
        <color theme="0" tint="-0.24994659260841701"/>
      </left>
      <right style="medium">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0" tint="-0.24994659260841701"/>
      </left>
      <right/>
      <top style="thin">
        <color theme="3" tint="0.39994506668294322"/>
      </top>
      <bottom style="thin">
        <color theme="3" tint="0.39994506668294322"/>
      </bottom>
      <diagonal/>
    </border>
    <border>
      <left style="medium">
        <color indexed="64"/>
      </left>
      <right style="thin">
        <color indexed="64"/>
      </right>
      <top style="thin">
        <color theme="3" tint="0.39994506668294322"/>
      </top>
      <bottom style="thin">
        <color theme="3" tint="0.39994506668294322"/>
      </bottom>
      <diagonal/>
    </border>
    <border>
      <left style="thin">
        <color indexed="64"/>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medium">
        <color indexed="64"/>
      </left>
      <right style="thin">
        <color indexed="64"/>
      </right>
      <top style="medium">
        <color indexed="64"/>
      </top>
      <bottom style="thin">
        <color theme="3" tint="0.39994506668294322"/>
      </bottom>
      <diagonal/>
    </border>
    <border>
      <left style="thin">
        <color theme="0" tint="-0.14996795556505021"/>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0" tint="-0.14996795556505021"/>
      </left>
      <right/>
      <top style="thin">
        <color theme="3" tint="0.39994506668294322"/>
      </top>
      <bottom style="thin">
        <color indexed="64"/>
      </bottom>
      <diagonal/>
    </border>
    <border>
      <left style="thin">
        <color theme="0" tint="-0.14996795556505021"/>
      </left>
      <right/>
      <top style="thin">
        <color theme="3" tint="0.39994506668294322"/>
      </top>
      <bottom style="thin">
        <color theme="3" tint="0.39994506668294322"/>
      </bottom>
      <diagonal/>
    </border>
    <border>
      <left style="thin">
        <color indexed="64"/>
      </left>
      <right style="thin">
        <color theme="0" tint="-0.14996795556505021"/>
      </right>
      <top style="thin">
        <color theme="3" tint="0.39994506668294322"/>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indexed="64"/>
      </left>
      <right style="thin">
        <color theme="0" tint="-0.14996795556505021"/>
      </right>
      <top style="medium">
        <color indexed="64"/>
      </top>
      <bottom style="thin">
        <color theme="3" tint="0.39994506668294322"/>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theme="3" tint="-0.499984740745262"/>
      </right>
      <top style="medium">
        <color theme="3" tint="-0.499984740745262"/>
      </top>
      <bottom/>
      <diagonal/>
    </border>
    <border>
      <left/>
      <right/>
      <top style="medium">
        <color theme="3" tint="-0.499984740745262"/>
      </top>
      <bottom/>
      <diagonal/>
    </border>
    <border>
      <left style="medium">
        <color theme="3" tint="-0.499984740745262"/>
      </left>
      <right/>
      <top style="medium">
        <color theme="3" tint="-0.499984740745262"/>
      </top>
      <bottom/>
      <diagonal/>
    </border>
    <border>
      <left style="thin">
        <color indexed="64"/>
      </left>
      <right style="thin">
        <color indexed="64"/>
      </right>
      <top/>
      <bottom/>
      <diagonal/>
    </border>
    <border>
      <left style="medium">
        <color indexed="64"/>
      </left>
      <right/>
      <top style="thin">
        <color theme="3" tint="0.39994506668294322"/>
      </top>
      <bottom style="medium">
        <color indexed="64"/>
      </bottom>
      <diagonal/>
    </border>
    <border>
      <left/>
      <right style="medium">
        <color indexed="64"/>
      </right>
      <top/>
      <bottom/>
      <diagonal/>
    </border>
    <border>
      <left style="medium">
        <color indexed="64"/>
      </left>
      <right/>
      <top style="thin">
        <color theme="3" tint="0.39994506668294322"/>
      </top>
      <bottom style="thin">
        <color theme="3" tint="0.39994506668294322"/>
      </bottom>
      <diagonal/>
    </border>
    <border>
      <left style="medium">
        <color indexed="64"/>
      </left>
      <right/>
      <top style="medium">
        <color indexed="64"/>
      </top>
      <bottom style="thin">
        <color theme="3" tint="0.39994506668294322"/>
      </bottom>
      <diagonal/>
    </border>
    <border>
      <left/>
      <right style="medium">
        <color indexed="64"/>
      </right>
      <top style="medium">
        <color indexed="64"/>
      </top>
      <bottom style="thin">
        <color indexed="64"/>
      </bottom>
      <diagonal/>
    </border>
    <border>
      <left style="thin">
        <color theme="0" tint="-0.14996795556505021"/>
      </left>
      <right style="thin">
        <color theme="0" tint="-0.14996795556505021"/>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medium">
        <color indexed="64"/>
      </right>
      <top style="thin">
        <color theme="3" tint="0.39994506668294322"/>
      </top>
      <bottom style="thin">
        <color theme="3" tint="0.39994506668294322"/>
      </bottom>
      <diagonal/>
    </border>
    <border>
      <left style="thin">
        <color indexed="64"/>
      </left>
      <right style="thin">
        <color theme="0" tint="-0.14996795556505021"/>
      </right>
      <top style="thin">
        <color theme="3" tint="0.39994506668294322"/>
      </top>
      <bottom style="medium">
        <color indexed="64"/>
      </bottom>
      <diagonal/>
    </border>
    <border>
      <left style="thin">
        <color theme="0" tint="-0.14996795556505021"/>
      </left>
      <right style="thin">
        <color theme="0" tint="-0.14996795556505021"/>
      </right>
      <top style="thin">
        <color theme="3" tint="0.39994506668294322"/>
      </top>
      <bottom style="medium">
        <color indexed="64"/>
      </bottom>
      <diagonal/>
    </border>
    <border>
      <left style="thin">
        <color theme="0" tint="-0.14996795556505021"/>
      </left>
      <right style="medium">
        <color indexed="64"/>
      </right>
      <top style="thin">
        <color theme="3" tint="0.39994506668294322"/>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double">
        <color indexed="64"/>
      </right>
      <top/>
      <bottom style="double">
        <color indexed="64"/>
      </bottom>
      <diagonal/>
    </border>
    <border>
      <left style="medium">
        <color indexed="64"/>
      </left>
      <right/>
      <top style="thin">
        <color theme="4" tint="0.39994506668294322"/>
      </top>
      <bottom style="medium">
        <color indexed="64"/>
      </bottom>
      <diagonal/>
    </border>
    <border>
      <left style="thin">
        <color theme="0" tint="-0.24994659260841701"/>
      </left>
      <right style="medium">
        <color indexed="64"/>
      </right>
      <top style="thin">
        <color theme="4" tint="0.39994506668294322"/>
      </top>
      <bottom style="medium">
        <color indexed="64"/>
      </bottom>
      <diagonal/>
    </border>
    <border>
      <left style="thin">
        <color indexed="64"/>
      </left>
      <right style="thin">
        <color theme="0" tint="-0.24994659260841701"/>
      </right>
      <top style="thin">
        <color theme="4" tint="0.39994506668294322"/>
      </top>
      <bottom style="medium">
        <color indexed="64"/>
      </bottom>
      <diagonal/>
    </border>
    <border>
      <left style="thin">
        <color theme="0" tint="-0.24994659260841701"/>
      </left>
      <right style="medium">
        <color indexed="64"/>
      </right>
      <top style="thin">
        <color theme="4" tint="0.39994506668294322"/>
      </top>
      <bottom style="thin">
        <color theme="4" tint="0.39994506668294322"/>
      </bottom>
      <diagonal/>
    </border>
    <border>
      <left style="medium">
        <color indexed="64"/>
      </left>
      <right/>
      <top style="thin">
        <color theme="4" tint="0.39994506668294322"/>
      </top>
      <bottom style="thin">
        <color theme="4" tint="0.39994506668294322"/>
      </bottom>
      <diagonal/>
    </border>
    <border>
      <left style="thin">
        <color auto="1"/>
      </left>
      <right style="thin">
        <color theme="0" tint="-0.24994659260841701"/>
      </right>
      <top style="thin">
        <color theme="4" tint="0.39994506668294322"/>
      </top>
      <bottom style="thin">
        <color theme="4" tint="0.39994506668294322"/>
      </bottom>
      <diagonal/>
    </border>
    <border>
      <left style="thin">
        <color theme="0" tint="-0.24994659260841701"/>
      </left>
      <right style="medium">
        <color auto="1"/>
      </right>
      <top style="medium">
        <color auto="1"/>
      </top>
      <bottom style="thin">
        <color theme="4" tint="0.39994506668294322"/>
      </bottom>
      <diagonal/>
    </border>
    <border>
      <left style="thin">
        <color indexed="64"/>
      </left>
      <right style="thin">
        <color theme="0" tint="-0.24994659260841701"/>
      </right>
      <top style="medium">
        <color auto="1"/>
      </top>
      <bottom style="thin">
        <color theme="4" tint="0.39994506668294322"/>
      </bottom>
      <diagonal/>
    </border>
    <border>
      <left style="medium">
        <color indexed="64"/>
      </left>
      <right/>
      <top style="medium">
        <color indexed="64"/>
      </top>
      <bottom style="thin">
        <color theme="4" tint="0.39994506668294322"/>
      </bottom>
      <diagonal/>
    </border>
    <border>
      <left/>
      <right style="medium">
        <color rgb="FF000080"/>
      </right>
      <top style="medium">
        <color rgb="FF000080"/>
      </top>
      <bottom style="medium">
        <color rgb="FF000080"/>
      </bottom>
      <diagonal/>
    </border>
    <border>
      <left style="medium">
        <color rgb="FF000080"/>
      </left>
      <right/>
      <top style="medium">
        <color rgb="FF000080"/>
      </top>
      <bottom style="medium">
        <color rgb="FF000080"/>
      </bottom>
      <diagonal/>
    </border>
    <border>
      <left style="thin">
        <color auto="1"/>
      </left>
      <right style="medium">
        <color auto="1"/>
      </right>
      <top style="thin">
        <color theme="4" tint="-0.499984740745262"/>
      </top>
      <bottom style="medium">
        <color auto="1"/>
      </bottom>
      <diagonal/>
    </border>
    <border>
      <left style="thin">
        <color auto="1"/>
      </left>
      <right style="medium">
        <color auto="1"/>
      </right>
      <top style="thin">
        <color theme="4" tint="-0.499984740745262"/>
      </top>
      <bottom style="thin">
        <color theme="4" tint="-0.499984740745262"/>
      </bottom>
      <diagonal/>
    </border>
    <border>
      <left style="medium">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bottom style="medium">
        <color indexed="64"/>
      </bottom>
      <diagonal/>
    </border>
    <border>
      <left style="medium">
        <color auto="1"/>
      </left>
      <right style="thin">
        <color theme="0" tint="-0.24994659260841701"/>
      </right>
      <top style="thin">
        <color auto="1"/>
      </top>
      <bottom style="medium">
        <color indexed="64"/>
      </bottom>
      <diagonal/>
    </border>
    <border>
      <left style="thin">
        <color auto="1"/>
      </left>
      <right style="medium">
        <color auto="1"/>
      </right>
      <top style="medium">
        <color auto="1"/>
      </top>
      <bottom style="thin">
        <color theme="4" tint="-0.499984740745262"/>
      </bottom>
      <diagonal/>
    </border>
    <border>
      <left style="thin">
        <color theme="0" tint="-0.24994659260841701"/>
      </left>
      <right style="medium">
        <color auto="1"/>
      </right>
      <top style="medium">
        <color auto="1"/>
      </top>
      <bottom style="thin">
        <color auto="1"/>
      </bottom>
      <diagonal/>
    </border>
    <border>
      <left style="thin">
        <color theme="0" tint="-0.24994659260841701"/>
      </left>
      <right style="thin">
        <color theme="0" tint="-0.24994659260841701"/>
      </right>
      <top style="medium">
        <color auto="1"/>
      </top>
      <bottom style="thin">
        <color auto="1"/>
      </bottom>
      <diagonal/>
    </border>
    <border>
      <left style="medium">
        <color indexed="64"/>
      </left>
      <right style="thin">
        <color theme="0" tint="-0.24994659260841701"/>
      </right>
      <top style="medium">
        <color auto="1"/>
      </top>
      <bottom style="thin">
        <color auto="1"/>
      </bottom>
      <diagonal/>
    </border>
    <border>
      <left style="thin">
        <color auto="1"/>
      </left>
      <right style="medium">
        <color indexed="64"/>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14993743705557422"/>
      </left>
      <right style="thin">
        <color theme="0" tint="-0.14993743705557422"/>
      </right>
      <top/>
      <bottom style="medium">
        <color indexed="64"/>
      </bottom>
      <diagonal/>
    </border>
    <border>
      <left style="thin">
        <color theme="0" tint="-0.14993743705557422"/>
      </left>
      <right style="thin">
        <color theme="0" tint="-0.14990691854609822"/>
      </right>
      <top style="thin">
        <color theme="3" tint="0.39994506668294322"/>
      </top>
      <bottom style="thin">
        <color theme="3" tint="0.39994506668294322"/>
      </bottom>
      <diagonal/>
    </border>
    <border>
      <left style="thin">
        <color theme="0" tint="-0.14993743705557422"/>
      </left>
      <right style="thin">
        <color theme="0" tint="-0.14993743705557422"/>
      </right>
      <top style="thin">
        <color theme="3" tint="0.39994506668294322"/>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right/>
      <top style="medium">
        <color indexed="64"/>
      </top>
      <bottom style="thin">
        <color theme="3" tint="0.39994506668294322"/>
      </bottom>
      <diagonal/>
    </border>
    <border>
      <left style="thin">
        <color theme="0" tint="-0.14993743705557422"/>
      </left>
      <right style="thin">
        <color theme="0" tint="-0.14990691854609822"/>
      </right>
      <top style="medium">
        <color indexed="64"/>
      </top>
      <bottom style="thin">
        <color theme="3" tint="0.39994506668294322"/>
      </bottom>
      <diagonal/>
    </border>
    <border>
      <left style="thin">
        <color theme="0" tint="-0.14993743705557422"/>
      </left>
      <right style="thin">
        <color theme="0" tint="-0.14993743705557422"/>
      </right>
      <top style="medium">
        <color indexed="64"/>
      </top>
      <bottom style="thin">
        <color theme="3" tint="0.39994506668294322"/>
      </bottom>
      <diagonal/>
    </border>
    <border>
      <left style="medium">
        <color indexed="64"/>
      </left>
      <right/>
      <top style="medium">
        <color indexed="64"/>
      </top>
      <bottom style="thin">
        <color theme="3" tint="0.39994506668294322"/>
      </bottom>
      <diagonal/>
    </border>
    <border>
      <left style="medium">
        <color indexed="64"/>
      </left>
      <right/>
      <top style="medium">
        <color indexed="64"/>
      </top>
      <bottom/>
      <diagonal/>
    </border>
    <border>
      <left style="thin">
        <color theme="0" tint="-0.14993743705557422"/>
      </left>
      <right style="medium">
        <color indexed="64"/>
      </right>
      <top/>
      <bottom style="medium">
        <color indexed="64"/>
      </bottom>
      <diagonal/>
    </border>
    <border>
      <left style="thin">
        <color theme="0" tint="-0.14993743705557422"/>
      </left>
      <right/>
      <top/>
      <bottom style="medium">
        <color indexed="64"/>
      </bottom>
      <diagonal/>
    </border>
    <border>
      <left style="thin">
        <color theme="0" tint="-0.14993743705557422"/>
      </left>
      <right style="medium">
        <color indexed="64"/>
      </right>
      <top style="thin">
        <color theme="3" tint="0.39994506668294322"/>
      </top>
      <bottom style="thin">
        <color theme="3" tint="0.39994506668294322"/>
      </bottom>
      <diagonal/>
    </border>
    <border>
      <left style="thin">
        <color theme="0" tint="-0.14993743705557422"/>
      </left>
      <right/>
      <top style="thin">
        <color theme="3" tint="0.39994506668294322"/>
      </top>
      <bottom style="thin">
        <color theme="3" tint="0.39994506668294322"/>
      </bottom>
      <diagonal/>
    </border>
    <border>
      <left style="thin">
        <color theme="0" tint="-0.14993743705557422"/>
      </left>
      <right style="medium">
        <color indexed="64"/>
      </right>
      <top style="medium">
        <color indexed="64"/>
      </top>
      <bottom style="thin">
        <color theme="3" tint="0.39994506668294322"/>
      </bottom>
      <diagonal/>
    </border>
    <border>
      <left style="thin">
        <color theme="0" tint="-0.14993743705557422"/>
      </left>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right style="thin">
        <color theme="0" tint="-0.14996795556505021"/>
      </right>
      <top style="thin">
        <color theme="4" tint="-0.24994659260841701"/>
      </top>
      <bottom style="medium">
        <color indexed="64"/>
      </bottom>
      <diagonal/>
    </border>
    <border>
      <left/>
      <right/>
      <top style="thin">
        <color theme="4" tint="-0.24994659260841701"/>
      </top>
      <bottom style="medium">
        <color indexed="64"/>
      </bottom>
      <diagonal/>
    </border>
    <border>
      <left style="thin">
        <color auto="1"/>
      </left>
      <right/>
      <top style="thin">
        <color theme="4" tint="-0.24994659260841701"/>
      </top>
      <bottom style="medium">
        <color indexed="64"/>
      </bottom>
      <diagonal/>
    </border>
    <border>
      <left/>
      <right style="thin">
        <color theme="0" tint="-0.1499679555650502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style="thin">
        <color auto="1"/>
      </left>
      <right/>
      <top style="thin">
        <color theme="4" tint="-0.24994659260841701"/>
      </top>
      <bottom style="thin">
        <color theme="4" tint="-0.24994659260841701"/>
      </bottom>
      <diagonal/>
    </border>
    <border>
      <left/>
      <right style="thin">
        <color theme="0" tint="-0.14996795556505021"/>
      </right>
      <top style="medium">
        <color indexed="64"/>
      </top>
      <bottom style="thin">
        <color theme="4" tint="-0.24994659260841701"/>
      </bottom>
      <diagonal/>
    </border>
    <border>
      <left/>
      <right/>
      <top style="medium">
        <color indexed="64"/>
      </top>
      <bottom style="thin">
        <color theme="4" tint="-0.24994659260841701"/>
      </bottom>
      <diagonal/>
    </border>
    <border>
      <left style="thin">
        <color auto="1"/>
      </left>
      <right/>
      <top style="medium">
        <color indexed="64"/>
      </top>
      <bottom style="thin">
        <color theme="4" tint="-0.24994659260841701"/>
      </bottom>
      <diagonal/>
    </border>
    <border>
      <left style="medium">
        <color indexed="64"/>
      </left>
      <right/>
      <top/>
      <bottom/>
      <diagonal/>
    </border>
    <border>
      <left/>
      <right/>
      <top/>
      <bottom style="medium">
        <color theme="5" tint="-0.499984740745262"/>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medium">
        <color indexed="64"/>
      </right>
      <top style="medium">
        <color indexed="64"/>
      </top>
      <bottom style="thin">
        <color theme="4" tint="-0.24994659260841701"/>
      </bottom>
      <diagonal/>
    </border>
    <border>
      <left style="thin">
        <color theme="0" tint="-0.14996795556505021"/>
      </left>
      <right style="medium">
        <color indexed="64"/>
      </right>
      <top style="thin">
        <color theme="4" tint="-0.24994659260841701"/>
      </top>
      <bottom style="thin">
        <color theme="4" tint="-0.24994659260841701"/>
      </bottom>
      <diagonal/>
    </border>
    <border>
      <left style="thin">
        <color theme="0" tint="-0.14996795556505021"/>
      </left>
      <right style="medium">
        <color indexed="64"/>
      </right>
      <top style="thin">
        <color theme="4" tint="-0.24994659260841701"/>
      </top>
      <bottom style="medium">
        <color indexed="64"/>
      </bottom>
      <diagonal/>
    </border>
    <border>
      <left style="medium">
        <color indexed="64"/>
      </left>
      <right/>
      <top style="medium">
        <color indexed="64"/>
      </top>
      <bottom style="thin">
        <color theme="4" tint="-0.24994659260841701"/>
      </bottom>
      <diagonal/>
    </border>
    <border>
      <left style="medium">
        <color indexed="64"/>
      </left>
      <right/>
      <top style="thin">
        <color theme="4" tint="-0.24994659260841701"/>
      </top>
      <bottom style="thin">
        <color theme="4" tint="-0.24994659260841701"/>
      </bottom>
      <diagonal/>
    </border>
    <border>
      <left style="medium">
        <color indexed="64"/>
      </left>
      <right/>
      <top style="thin">
        <color theme="4" tint="-0.24994659260841701"/>
      </top>
      <bottom style="medium">
        <color indexed="64"/>
      </bottom>
      <diagonal/>
    </border>
    <border>
      <left style="thin">
        <color theme="0" tint="-0.14996795556505021"/>
      </left>
      <right/>
      <top style="medium">
        <color indexed="64"/>
      </top>
      <bottom style="thin">
        <color theme="4" tint="-0.24994659260841701"/>
      </bottom>
      <diagonal/>
    </border>
    <border>
      <left style="thin">
        <color theme="0" tint="-0.14996795556505021"/>
      </left>
      <right/>
      <top style="thin">
        <color theme="4" tint="-0.24994659260841701"/>
      </top>
      <bottom style="thin">
        <color theme="4" tint="-0.24994659260841701"/>
      </bottom>
      <diagonal/>
    </border>
    <border>
      <left style="thin">
        <color theme="0" tint="-0.14996795556505021"/>
      </left>
      <right/>
      <top style="thin">
        <color theme="4" tint="-0.24994659260841701"/>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14996795556505021"/>
      </left>
      <right style="medium">
        <color indexed="64"/>
      </right>
      <top style="thin">
        <color theme="3" tint="0.39994506668294322"/>
      </top>
      <bottom style="thin">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thin">
        <color theme="0" tint="-0.24994659260841701"/>
      </left>
      <right style="thin">
        <color theme="0" tint="-0.24994659260841701"/>
      </right>
      <top style="thin">
        <color theme="3" tint="0.39994506668294322"/>
      </top>
      <bottom style="thin">
        <color theme="3" tint="0.39994506668294322"/>
      </bottom>
      <diagonal/>
    </border>
    <border>
      <left style="medium">
        <color indexed="64"/>
      </left>
      <right style="medium">
        <color theme="3" tint="-0.24994659260841701"/>
      </right>
      <top/>
      <bottom/>
      <diagonal/>
    </border>
    <border>
      <left style="medium">
        <color theme="3" tint="-0.24994659260841701"/>
      </left>
      <right style="medium">
        <color indexed="64"/>
      </right>
      <top/>
      <bottom/>
      <diagonal/>
    </border>
    <border>
      <left style="thin">
        <color theme="0" tint="-0.24994659260841701"/>
      </left>
      <right style="thin">
        <color theme="0" tint="-0.24994659260841701"/>
      </right>
      <top style="medium">
        <color indexed="64"/>
      </top>
      <bottom style="thin">
        <color theme="3" tint="0.3999450666829432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medium">
        <color indexed="64"/>
      </right>
      <top style="thin">
        <color auto="1"/>
      </top>
      <bottom style="medium">
        <color indexed="64"/>
      </bottom>
      <diagonal/>
    </border>
    <border>
      <left style="thin">
        <color theme="0" tint="-0.14996795556505021"/>
      </left>
      <right style="medium">
        <color indexed="64"/>
      </right>
      <top style="thin">
        <color theme="0" tint="-0.14996795556505021"/>
      </top>
      <bottom/>
      <diagonal/>
    </border>
    <border>
      <left style="medium">
        <color indexed="64"/>
      </left>
      <right style="thin">
        <color theme="0" tint="-0.14996795556505021"/>
      </right>
      <top style="thin">
        <color theme="0" tint="-0.14996795556505021"/>
      </top>
      <bottom/>
      <diagonal/>
    </border>
    <border>
      <left style="thin">
        <color indexed="64"/>
      </left>
      <right style="thin">
        <color indexed="64"/>
      </right>
      <top style="thin">
        <color indexed="64"/>
      </top>
      <bottom style="thin">
        <color indexed="64"/>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medium">
        <color indexed="64"/>
      </top>
      <bottom style="thin">
        <color theme="0" tint="-0.1499679555650502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auto="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theme="0" tint="-0.24994659260841701"/>
      </top>
      <bottom style="medium">
        <color indexed="64"/>
      </bottom>
      <diagonal/>
    </border>
    <border>
      <left/>
      <right/>
      <top style="thin">
        <color indexed="64"/>
      </top>
      <bottom style="thin">
        <color theme="0" tint="-0.24994659260841701"/>
      </bottom>
      <diagonal/>
    </border>
    <border>
      <left style="medium">
        <color indexed="64"/>
      </left>
      <right/>
      <top style="thin">
        <color indexed="64"/>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right style="thin">
        <color indexed="64"/>
      </right>
      <top style="thin">
        <color theme="0" tint="-0.24994659260841701"/>
      </top>
      <bottom style="medium">
        <color indexed="64"/>
      </bottom>
      <diagonal/>
    </border>
    <border>
      <left/>
      <right style="thin">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medium">
        <color indexed="64"/>
      </right>
      <top style="thin">
        <color theme="0" tint="-0.24994659260841701"/>
      </top>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theme="3" tint="0.39994506668294322"/>
      </top>
      <bottom style="medium">
        <color indexed="64"/>
      </bottom>
      <diagonal/>
    </border>
    <border>
      <left style="thin">
        <color theme="0" tint="-0.14996795556505021"/>
      </left>
      <right/>
      <top/>
      <bottom style="medium">
        <color indexed="64"/>
      </bottom>
      <diagonal/>
    </border>
    <border>
      <left/>
      <right style="thin">
        <color theme="0" tint="-0.14990691854609822"/>
      </right>
      <top style="medium">
        <color indexed="64"/>
      </top>
      <bottom style="thin">
        <color theme="3" tint="0.39994506668294322"/>
      </bottom>
      <diagonal/>
    </border>
    <border>
      <left style="thin">
        <color theme="0" tint="-0.14990691854609822"/>
      </left>
      <right style="thin">
        <color theme="0" tint="-0.14993743705557422"/>
      </right>
      <top style="medium">
        <color indexed="64"/>
      </top>
      <bottom style="thin">
        <color theme="3" tint="0.39994506668294322"/>
      </bottom>
      <diagonal/>
    </border>
    <border>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3743705557422"/>
      </right>
      <top style="thin">
        <color theme="3" tint="0.39994506668294322"/>
      </top>
      <bottom style="thin">
        <color theme="3" tint="0.39994506668294322"/>
      </bottom>
      <diagonal/>
    </border>
    <border>
      <left style="thin">
        <color theme="0" tint="-0.14990691854609822"/>
      </left>
      <right style="thin">
        <color theme="0" tint="-0.14993743705557422"/>
      </right>
      <top/>
      <bottom style="medium">
        <color indexed="64"/>
      </bottom>
      <diagonal/>
    </border>
    <border>
      <left style="thin">
        <color theme="0" tint="-0.14996795556505021"/>
      </left>
      <right/>
      <top style="medium">
        <color indexed="64"/>
      </top>
      <bottom style="medium">
        <color indexed="64"/>
      </bottom>
      <diagonal/>
    </border>
    <border>
      <left style="medium">
        <color theme="3" tint="-0.24994659260841701"/>
      </left>
      <right/>
      <top/>
      <bottom style="medium">
        <color indexed="64"/>
      </bottom>
      <diagonal/>
    </border>
    <border>
      <left/>
      <right style="medium">
        <color theme="3" tint="-0.24994659260841701"/>
      </right>
      <top/>
      <bottom style="medium">
        <color indexed="64"/>
      </bottom>
      <diagonal/>
    </border>
    <border>
      <left/>
      <right style="thin">
        <color indexed="64"/>
      </right>
      <top style="thin">
        <color indexed="64"/>
      </top>
      <bottom style="medium">
        <color indexed="64"/>
      </bottom>
      <diagonal/>
    </border>
    <border>
      <left style="thin">
        <color indexed="64"/>
      </left>
      <right style="thin">
        <color theme="0" tint="-0.24994659260841701"/>
      </right>
      <top style="medium">
        <color indexed="64"/>
      </top>
      <bottom style="thin">
        <color theme="4" tint="-0.24994659260841701"/>
      </bottom>
      <diagonal/>
    </border>
    <border>
      <left style="thin">
        <color theme="0" tint="-0.24994659260841701"/>
      </left>
      <right style="thin">
        <color theme="0" tint="-0.24994659260841701"/>
      </right>
      <top style="medium">
        <color indexed="64"/>
      </top>
      <bottom style="thin">
        <color theme="4" tint="-0.24994659260841701"/>
      </bottom>
      <diagonal/>
    </border>
    <border>
      <left style="thin">
        <color theme="0" tint="-0.24994659260841701"/>
      </left>
      <right/>
      <top style="medium">
        <color indexed="64"/>
      </top>
      <bottom style="thin">
        <color theme="4" tint="-0.24994659260841701"/>
      </bottom>
      <diagonal/>
    </border>
    <border>
      <left style="thin">
        <color theme="0" tint="-0.24994659260841701"/>
      </left>
      <right style="thin">
        <color indexed="64"/>
      </right>
      <top style="medium">
        <color indexed="64"/>
      </top>
      <bottom style="thin">
        <color theme="4" tint="-0.24994659260841701"/>
      </bottom>
      <diagonal/>
    </border>
    <border>
      <left style="thin">
        <color theme="0" tint="-0.24994659260841701"/>
      </left>
      <right style="thin">
        <color theme="0" tint="-0.24994659260841701"/>
      </right>
      <top style="thin">
        <color theme="4" tint="-0.24994659260841701"/>
      </top>
      <bottom style="thin">
        <color theme="4" tint="-0.24994659260841701"/>
      </bottom>
      <diagonal/>
    </border>
    <border>
      <left style="thin">
        <color theme="0" tint="-0.24994659260841701"/>
      </left>
      <right/>
      <top style="thin">
        <color theme="4" tint="-0.24994659260841701"/>
      </top>
      <bottom style="thin">
        <color theme="4" tint="-0.24994659260841701"/>
      </bottom>
      <diagonal/>
    </border>
    <border>
      <left style="thin">
        <color theme="0" tint="-0.24994659260841701"/>
      </left>
      <right style="thin">
        <color indexed="64"/>
      </right>
      <top style="thin">
        <color theme="4" tint="-0.24994659260841701"/>
      </top>
      <bottom style="thin">
        <color theme="4" tint="-0.24994659260841701"/>
      </bottom>
      <diagonal/>
    </border>
    <border>
      <left style="thin">
        <color theme="0" tint="-0.24994659260841701"/>
      </left>
      <right style="thin">
        <color theme="0" tint="-0.24994659260841701"/>
      </right>
      <top style="thin">
        <color theme="4" tint="-0.24994659260841701"/>
      </top>
      <bottom style="thin">
        <color indexed="64"/>
      </bottom>
      <diagonal/>
    </border>
    <border>
      <left style="thin">
        <color theme="0" tint="-0.24994659260841701"/>
      </left>
      <right/>
      <top style="thin">
        <color theme="4" tint="-0.24994659260841701"/>
      </top>
      <bottom style="thin">
        <color indexed="64"/>
      </bottom>
      <diagonal/>
    </border>
    <border>
      <left style="thin">
        <color theme="0" tint="-0.24994659260841701"/>
      </left>
      <right style="thin">
        <color indexed="64"/>
      </right>
      <top style="thin">
        <color theme="4" tint="-0.24994659260841701"/>
      </top>
      <bottom style="thin">
        <color indexed="64"/>
      </bottom>
      <diagonal/>
    </border>
    <border>
      <left style="thin">
        <color theme="0" tint="-0.24994659260841701"/>
      </left>
      <right style="thin">
        <color theme="0" tint="-0.24994659260841701"/>
      </right>
      <top style="thin">
        <color theme="4" tint="-0.24994659260841701"/>
      </top>
      <bottom/>
      <diagonal/>
    </border>
    <border>
      <left style="thin">
        <color theme="0" tint="-0.24994659260841701"/>
      </left>
      <right/>
      <top style="thin">
        <color theme="4" tint="-0.24994659260841701"/>
      </top>
      <bottom/>
      <diagonal/>
    </border>
    <border>
      <left style="thin">
        <color theme="0" tint="-0.24994659260841701"/>
      </left>
      <right style="thin">
        <color indexed="64"/>
      </right>
      <top style="thin">
        <color theme="4" tint="-0.24994659260841701"/>
      </top>
      <bottom/>
      <diagonal/>
    </border>
    <border>
      <left style="thin">
        <color indexed="64"/>
      </left>
      <right style="thin">
        <color theme="0" tint="-0.24994659260841701"/>
      </right>
      <top/>
      <bottom style="thin">
        <color theme="4" tint="-0.24994659260841701"/>
      </bottom>
      <diagonal/>
    </border>
    <border>
      <left style="thin">
        <color theme="0" tint="-0.24994659260841701"/>
      </left>
      <right style="thin">
        <color theme="0" tint="-0.24994659260841701"/>
      </right>
      <top/>
      <bottom style="thin">
        <color theme="4" tint="-0.24994659260841701"/>
      </bottom>
      <diagonal/>
    </border>
    <border>
      <left style="thin">
        <color theme="0" tint="-0.24994659260841701"/>
      </left>
      <right/>
      <top/>
      <bottom style="thin">
        <color theme="4" tint="-0.24994659260841701"/>
      </bottom>
      <diagonal/>
    </border>
    <border>
      <left style="thin">
        <color theme="0" tint="-0.24994659260841701"/>
      </left>
      <right style="thin">
        <color indexed="64"/>
      </right>
      <top/>
      <bottom style="thin">
        <color theme="4" tint="-0.24994659260841701"/>
      </bottom>
      <diagonal/>
    </border>
    <border>
      <left style="medium">
        <color indexed="64"/>
      </left>
      <right style="thin">
        <color theme="0" tint="-0.24994659260841701"/>
      </right>
      <top style="medium">
        <color indexed="64"/>
      </top>
      <bottom style="thin">
        <color theme="4" tint="0.39994506668294322"/>
      </bottom>
      <diagonal/>
    </border>
    <border>
      <left style="medium">
        <color indexed="64"/>
      </left>
      <right style="thin">
        <color theme="0" tint="-0.24994659260841701"/>
      </right>
      <top style="thin">
        <color theme="4" tint="0.39994506668294322"/>
      </top>
      <bottom style="thin">
        <color theme="4" tint="0.39994506668294322"/>
      </bottom>
      <diagonal/>
    </border>
    <border>
      <left style="medium">
        <color indexed="64"/>
      </left>
      <right style="thin">
        <color theme="0" tint="-0.24994659260841701"/>
      </right>
      <top style="thin">
        <color theme="4" tint="0.39994506668294322"/>
      </top>
      <bottom style="medium">
        <color indexed="64"/>
      </bottom>
      <diagonal/>
    </border>
    <border>
      <left style="thin">
        <color theme="0" tint="-0.24994659260841701"/>
      </left>
      <right/>
      <top style="medium">
        <color indexed="64"/>
      </top>
      <bottom style="thin">
        <color theme="4" tint="0.39994506668294322"/>
      </bottom>
      <diagonal/>
    </border>
    <border>
      <left style="thin">
        <color theme="0" tint="-0.24994659260841701"/>
      </left>
      <right/>
      <top style="thin">
        <color theme="4" tint="0.39994506668294322"/>
      </top>
      <bottom style="thin">
        <color theme="4" tint="0.39994506668294322"/>
      </bottom>
      <diagonal/>
    </border>
    <border>
      <left style="thin">
        <color theme="0" tint="-0.24994659260841701"/>
      </left>
      <right/>
      <top style="thin">
        <color theme="4" tint="0.39994506668294322"/>
      </top>
      <bottom style="medium">
        <color indexed="64"/>
      </bottom>
      <diagonal/>
    </border>
    <border>
      <left style="medium">
        <color auto="1"/>
      </left>
      <right style="thin">
        <color theme="0" tint="-0.14996795556505021"/>
      </right>
      <top style="medium">
        <color indexed="64"/>
      </top>
      <bottom style="thin">
        <color theme="3" tint="0.39994506668294322"/>
      </bottom>
      <diagonal/>
    </border>
    <border>
      <left style="medium">
        <color auto="1"/>
      </left>
      <right style="thin">
        <color theme="0" tint="-0.14996795556505021"/>
      </right>
      <top style="thin">
        <color theme="3" tint="0.39994506668294322"/>
      </top>
      <bottom style="thin">
        <color theme="3" tint="0.39994506668294322"/>
      </bottom>
      <diagonal/>
    </border>
    <border>
      <left style="medium">
        <color auto="1"/>
      </left>
      <right style="thin">
        <color theme="0" tint="-0.14996795556505021"/>
      </right>
      <top style="thin">
        <color theme="3" tint="0.39994506668294322"/>
      </top>
      <bottom style="thin">
        <color indexed="64"/>
      </bottom>
      <diagonal/>
    </border>
    <border>
      <left style="medium">
        <color auto="1"/>
      </left>
      <right style="thin">
        <color theme="0" tint="-0.14996795556505021"/>
      </right>
      <top style="thin">
        <color indexed="64"/>
      </top>
      <bottom style="medium">
        <color indexed="64"/>
      </bottom>
      <diagonal/>
    </border>
    <border>
      <left style="medium">
        <color auto="1"/>
      </left>
      <right/>
      <top style="thin">
        <color theme="3" tint="0.39994506668294322"/>
      </top>
      <bottom style="thin">
        <color indexed="64"/>
      </bottom>
      <diagonal/>
    </border>
    <border>
      <left/>
      <right/>
      <top style="thin">
        <color theme="3" tint="0.39994506668294322"/>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thin">
        <color indexed="64"/>
      </right>
      <top style="medium">
        <color indexed="64"/>
      </top>
      <bottom style="thin">
        <color theme="0" tint="-0.24994659260841701"/>
      </bottom>
      <diagonal/>
    </border>
    <border>
      <left style="thin">
        <color auto="1"/>
      </left>
      <right style="medium">
        <color indexed="64"/>
      </right>
      <top style="medium">
        <color indexed="64"/>
      </top>
      <bottom style="thin">
        <color theme="0" tint="-0.24994659260841701"/>
      </bottom>
      <diagonal/>
    </border>
    <border>
      <left style="thin">
        <color indexed="64"/>
      </left>
      <right style="medium">
        <color indexed="64"/>
      </right>
      <top/>
      <bottom style="thin">
        <color theme="0" tint="-0.14996795556505021"/>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thin">
        <color indexed="64"/>
      </top>
      <bottom style="thin">
        <color indexed="64"/>
      </bottom>
      <diagonal/>
    </border>
  </borders>
  <cellStyleXfs count="11">
    <xf numFmtId="0" fontId="0"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4"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04">
    <xf numFmtId="0" fontId="0" fillId="0" borderId="0" xfId="0"/>
    <xf numFmtId="0" fontId="5" fillId="2" borderId="0" xfId="1" applyFont="1" applyFill="1" applyBorder="1" applyProtection="1">
      <protection locked="0"/>
    </xf>
    <xf numFmtId="0" fontId="5" fillId="2" borderId="0" xfId="1" applyFont="1" applyFill="1" applyProtection="1">
      <protection locked="0"/>
    </xf>
    <xf numFmtId="0" fontId="5" fillId="2" borderId="0" xfId="1" applyFont="1" applyFill="1" applyBorder="1" applyProtection="1"/>
    <xf numFmtId="0" fontId="7" fillId="2" borderId="4" xfId="1" applyFont="1" applyFill="1" applyBorder="1" applyProtection="1"/>
    <xf numFmtId="0" fontId="8" fillId="0" borderId="0" xfId="1" applyFont="1" applyFill="1" applyBorder="1" applyAlignment="1" applyProtection="1">
      <alignment horizontal="right" wrapText="1"/>
    </xf>
    <xf numFmtId="0" fontId="5" fillId="0" borderId="5" xfId="1" applyFont="1" applyFill="1" applyBorder="1" applyProtection="1"/>
    <xf numFmtId="0" fontId="9" fillId="0" borderId="0" xfId="1" applyFont="1" applyFill="1" applyBorder="1" applyAlignment="1" applyProtection="1">
      <alignment horizontal="center" wrapText="1"/>
    </xf>
    <xf numFmtId="0" fontId="10" fillId="0" borderId="0" xfId="1" applyFont="1" applyFill="1" applyBorder="1" applyProtection="1"/>
    <xf numFmtId="0" fontId="10" fillId="2" borderId="0" xfId="1" applyFont="1" applyFill="1" applyBorder="1" applyProtection="1"/>
    <xf numFmtId="0" fontId="5" fillId="2" borderId="6" xfId="1" applyFont="1" applyFill="1" applyBorder="1" applyAlignment="1" applyProtection="1"/>
    <xf numFmtId="0" fontId="5" fillId="2" borderId="0" xfId="1" applyFont="1" applyFill="1" applyAlignment="1" applyProtection="1">
      <protection locked="0"/>
    </xf>
    <xf numFmtId="0" fontId="8" fillId="0" borderId="0" xfId="1" applyFont="1" applyFill="1" applyBorder="1" applyAlignment="1" applyProtection="1">
      <alignment horizontal="right"/>
    </xf>
    <xf numFmtId="0" fontId="10" fillId="0" borderId="7" xfId="1" applyFont="1" applyFill="1" applyBorder="1" applyProtection="1">
      <protection locked="0"/>
    </xf>
    <xf numFmtId="0" fontId="5" fillId="2" borderId="4" xfId="1" applyFont="1" applyFill="1" applyBorder="1" applyProtection="1"/>
    <xf numFmtId="0" fontId="5" fillId="2" borderId="8" xfId="1" applyFont="1" applyFill="1" applyBorder="1" applyProtection="1"/>
    <xf numFmtId="0" fontId="8" fillId="4" borderId="9" xfId="1" applyFont="1" applyFill="1" applyBorder="1" applyAlignment="1" applyProtection="1">
      <alignment horizontal="center" wrapText="1"/>
    </xf>
    <xf numFmtId="0" fontId="8" fillId="4" borderId="10" xfId="1" applyFont="1" applyFill="1" applyBorder="1" applyAlignment="1" applyProtection="1">
      <alignment horizontal="center" wrapText="1"/>
    </xf>
    <xf numFmtId="0" fontId="8" fillId="4" borderId="11" xfId="1" applyFont="1" applyFill="1" applyBorder="1" applyAlignment="1" applyProtection="1">
      <alignment horizontal="center" wrapText="1"/>
    </xf>
    <xf numFmtId="0" fontId="8" fillId="4" borderId="12" xfId="1" applyFont="1" applyFill="1" applyBorder="1" applyAlignment="1" applyProtection="1">
      <alignment horizontal="center" wrapText="1"/>
    </xf>
    <xf numFmtId="0" fontId="8" fillId="4" borderId="13" xfId="1" applyFont="1" applyFill="1" applyBorder="1" applyAlignment="1" applyProtection="1">
      <alignment horizontal="center" wrapText="1"/>
    </xf>
    <xf numFmtId="0" fontId="8" fillId="2" borderId="4" xfId="1" applyFont="1" applyFill="1" applyBorder="1" applyAlignment="1" applyProtection="1">
      <alignment horizontal="center"/>
    </xf>
    <xf numFmtId="0" fontId="8" fillId="4" borderId="15" xfId="1" applyFont="1" applyFill="1" applyBorder="1" applyAlignment="1" applyProtection="1">
      <alignment horizontal="left"/>
    </xf>
    <xf numFmtId="0" fontId="5" fillId="2" borderId="16" xfId="1" applyFont="1" applyFill="1" applyBorder="1" applyProtection="1">
      <protection locked="0"/>
    </xf>
    <xf numFmtId="0" fontId="5" fillId="2" borderId="17" xfId="1" applyFont="1" applyFill="1" applyBorder="1" applyProtection="1">
      <protection locked="0"/>
    </xf>
    <xf numFmtId="0" fontId="5" fillId="2" borderId="18" xfId="1" applyFont="1" applyFill="1" applyBorder="1" applyProtection="1">
      <protection locked="0"/>
    </xf>
    <xf numFmtId="0" fontId="5" fillId="2" borderId="19" xfId="1" applyFont="1" applyFill="1" applyBorder="1" applyProtection="1">
      <protection locked="0"/>
    </xf>
    <xf numFmtId="0" fontId="5" fillId="2" borderId="6" xfId="1" applyFont="1" applyFill="1" applyBorder="1" applyProtection="1"/>
    <xf numFmtId="0" fontId="5" fillId="2" borderId="21" xfId="1" applyFont="1" applyFill="1" applyBorder="1" applyAlignment="1" applyProtection="1">
      <alignment vertical="center"/>
    </xf>
    <xf numFmtId="44" fontId="5" fillId="2" borderId="22" xfId="2" applyFont="1" applyFill="1" applyBorder="1" applyAlignment="1" applyProtection="1">
      <alignment horizontal="right" vertical="center"/>
      <protection locked="0"/>
    </xf>
    <xf numFmtId="44" fontId="5" fillId="2" borderId="23" xfId="2" applyFont="1" applyFill="1" applyBorder="1" applyAlignment="1" applyProtection="1">
      <alignment horizontal="right" vertical="center"/>
      <protection locked="0"/>
    </xf>
    <xf numFmtId="44" fontId="5" fillId="2" borderId="24" xfId="2" applyFont="1" applyFill="1" applyBorder="1" applyAlignment="1" applyProtection="1">
      <alignment horizontal="right"/>
      <protection locked="0"/>
    </xf>
    <xf numFmtId="44" fontId="5" fillId="5" borderId="25" xfId="2" applyFont="1" applyFill="1" applyBorder="1" applyAlignment="1" applyProtection="1">
      <alignment horizontal="right"/>
    </xf>
    <xf numFmtId="0" fontId="5" fillId="2" borderId="26" xfId="1" applyFont="1" applyFill="1" applyBorder="1" applyAlignment="1" applyProtection="1">
      <alignment vertical="center"/>
    </xf>
    <xf numFmtId="44" fontId="5" fillId="2" borderId="27" xfId="2" applyFont="1" applyFill="1" applyBorder="1" applyAlignment="1" applyProtection="1">
      <alignment horizontal="right" vertical="center"/>
      <protection locked="0"/>
    </xf>
    <xf numFmtId="44" fontId="5" fillId="2" borderId="28" xfId="2" applyFont="1" applyFill="1" applyBorder="1" applyAlignment="1" applyProtection="1">
      <alignment horizontal="right" vertical="center"/>
      <protection locked="0"/>
    </xf>
    <xf numFmtId="44" fontId="5" fillId="2" borderId="29" xfId="2" applyFont="1" applyFill="1" applyBorder="1" applyAlignment="1" applyProtection="1">
      <alignment horizontal="right"/>
      <protection locked="0"/>
    </xf>
    <xf numFmtId="44" fontId="5" fillId="5" borderId="30" xfId="2" applyFont="1" applyFill="1" applyBorder="1" applyAlignment="1" applyProtection="1">
      <alignment horizontal="right"/>
    </xf>
    <xf numFmtId="0" fontId="5" fillId="2" borderId="31" xfId="1" applyFont="1" applyFill="1" applyBorder="1" applyAlignment="1" applyProtection="1">
      <alignment vertical="center"/>
    </xf>
    <xf numFmtId="0" fontId="6" fillId="2" borderId="32" xfId="1" applyFont="1" applyFill="1" applyBorder="1" applyAlignment="1" applyProtection="1">
      <alignment vertical="center"/>
    </xf>
    <xf numFmtId="44" fontId="5" fillId="2" borderId="33" xfId="2" applyFont="1" applyFill="1" applyBorder="1" applyAlignment="1" applyProtection="1">
      <alignment horizontal="right" vertical="center"/>
      <protection locked="0"/>
    </xf>
    <xf numFmtId="44" fontId="5" fillId="2" borderId="34" xfId="2" applyFont="1" applyFill="1" applyBorder="1" applyAlignment="1" applyProtection="1">
      <alignment horizontal="right" vertical="center"/>
      <protection locked="0"/>
    </xf>
    <xf numFmtId="44" fontId="5" fillId="2" borderId="35" xfId="2" applyFont="1" applyFill="1" applyBorder="1" applyAlignment="1" applyProtection="1">
      <alignment horizontal="right"/>
      <protection locked="0"/>
    </xf>
    <xf numFmtId="44" fontId="5" fillId="5" borderId="20" xfId="2" applyFont="1" applyFill="1" applyBorder="1" applyAlignment="1" applyProtection="1">
      <alignment horizontal="right"/>
    </xf>
    <xf numFmtId="0" fontId="5" fillId="2" borderId="8" xfId="1" applyFont="1" applyFill="1" applyBorder="1" applyAlignment="1" applyProtection="1">
      <alignment vertical="center"/>
    </xf>
    <xf numFmtId="164" fontId="5" fillId="2" borderId="0" xfId="1" applyNumberFormat="1" applyFont="1" applyFill="1" applyBorder="1" applyAlignment="1" applyProtection="1">
      <alignment horizontal="right" vertical="center"/>
    </xf>
    <xf numFmtId="164" fontId="5" fillId="2" borderId="0" xfId="1" applyNumberFormat="1" applyFont="1" applyFill="1" applyBorder="1" applyAlignment="1" applyProtection="1">
      <alignment horizontal="right"/>
    </xf>
    <xf numFmtId="0" fontId="5" fillId="2" borderId="0" xfId="1" applyFont="1" applyFill="1" applyBorder="1" applyAlignment="1" applyProtection="1">
      <alignment horizontal="center"/>
    </xf>
    <xf numFmtId="0" fontId="9" fillId="2" borderId="36" xfId="1" applyFont="1" applyFill="1" applyBorder="1" applyAlignment="1" applyProtection="1">
      <alignment horizontal="center"/>
    </xf>
    <xf numFmtId="1" fontId="5" fillId="0" borderId="37" xfId="3" applyNumberFormat="1" applyFont="1" applyFill="1" applyBorder="1" applyAlignment="1" applyProtection="1">
      <alignment horizontal="left"/>
      <protection locked="0"/>
    </xf>
    <xf numFmtId="1" fontId="5" fillId="0" borderId="38" xfId="1" applyNumberFormat="1" applyFont="1" applyFill="1" applyBorder="1" applyAlignment="1" applyProtection="1">
      <alignment horizontal="left"/>
      <protection locked="0"/>
    </xf>
    <xf numFmtId="1" fontId="5" fillId="0" borderId="39" xfId="1" applyNumberFormat="1" applyFont="1" applyFill="1" applyBorder="1" applyAlignment="1" applyProtection="1">
      <alignment horizontal="left"/>
      <protection locked="0"/>
    </xf>
    <xf numFmtId="1" fontId="5" fillId="5" borderId="40" xfId="4" applyNumberFormat="1" applyFont="1" applyFill="1" applyBorder="1" applyAlignment="1" applyProtection="1">
      <alignment horizontal="left"/>
    </xf>
    <xf numFmtId="0" fontId="6" fillId="2" borderId="0" xfId="1" applyFont="1" applyFill="1" applyBorder="1" applyProtection="1"/>
    <xf numFmtId="44" fontId="5" fillId="6" borderId="0" xfId="1" applyNumberFormat="1" applyFont="1" applyFill="1" applyBorder="1" applyAlignment="1" applyProtection="1">
      <alignment horizontal="left"/>
    </xf>
    <xf numFmtId="44" fontId="5" fillId="6" borderId="41" xfId="1" applyNumberFormat="1" applyFont="1" applyFill="1" applyBorder="1" applyAlignment="1" applyProtection="1">
      <alignment horizontal="left"/>
    </xf>
    <xf numFmtId="164" fontId="5" fillId="2" borderId="0" xfId="1" applyNumberFormat="1" applyFont="1" applyFill="1" applyBorder="1" applyProtection="1"/>
    <xf numFmtId="0" fontId="5" fillId="2" borderId="41" xfId="1" applyFont="1" applyFill="1" applyBorder="1" applyProtection="1"/>
    <xf numFmtId="0" fontId="9" fillId="2" borderId="0" xfId="1" applyFont="1" applyFill="1" applyBorder="1" applyAlignment="1" applyProtection="1">
      <alignment horizontal="right"/>
    </xf>
    <xf numFmtId="0" fontId="5" fillId="2" borderId="6" xfId="1" applyFont="1" applyFill="1" applyBorder="1" applyProtection="1">
      <protection locked="0"/>
    </xf>
    <xf numFmtId="0" fontId="5" fillId="2" borderId="0" xfId="1" applyFont="1" applyFill="1" applyProtection="1"/>
    <xf numFmtId="0" fontId="5" fillId="2" borderId="4" xfId="1" applyFont="1" applyFill="1" applyBorder="1" applyProtection="1">
      <protection locked="0"/>
    </xf>
    <xf numFmtId="1" fontId="5" fillId="0" borderId="37" xfId="1" applyNumberFormat="1" applyFont="1" applyFill="1" applyBorder="1" applyAlignment="1" applyProtection="1">
      <alignment horizontal="left"/>
      <protection locked="0"/>
    </xf>
    <xf numFmtId="0" fontId="5" fillId="2" borderId="49" xfId="1" applyFont="1" applyFill="1" applyBorder="1" applyProtection="1">
      <protection locked="0"/>
    </xf>
    <xf numFmtId="0" fontId="5" fillId="2" borderId="50" xfId="1" applyFont="1" applyFill="1" applyBorder="1" applyProtection="1">
      <protection locked="0"/>
    </xf>
    <xf numFmtId="0" fontId="5" fillId="2" borderId="51" xfId="1" applyFont="1" applyFill="1" applyBorder="1" applyProtection="1">
      <protection locked="0"/>
    </xf>
    <xf numFmtId="0" fontId="0" fillId="0" borderId="0" xfId="0" applyProtection="1">
      <protection locked="0"/>
    </xf>
    <xf numFmtId="0" fontId="4" fillId="0" borderId="52" xfId="0" applyFont="1" applyFill="1" applyBorder="1" applyProtection="1"/>
    <xf numFmtId="0" fontId="11" fillId="0" borderId="53" xfId="0" applyFont="1" applyFill="1" applyBorder="1" applyProtection="1"/>
    <xf numFmtId="0" fontId="11" fillId="0" borderId="54" xfId="0" applyFont="1" applyFill="1" applyBorder="1" applyProtection="1"/>
    <xf numFmtId="0" fontId="4" fillId="0" borderId="55" xfId="0" applyFont="1" applyBorder="1" applyProtection="1"/>
    <xf numFmtId="42" fontId="12" fillId="0" borderId="0" xfId="0" applyNumberFormat="1" applyFont="1" applyFill="1" applyBorder="1" applyAlignment="1" applyProtection="1">
      <alignment vertical="center"/>
    </xf>
    <xf numFmtId="0" fontId="0" fillId="0" borderId="0" xfId="0" applyProtection="1"/>
    <xf numFmtId="0" fontId="14" fillId="0" borderId="0" xfId="0" applyFont="1" applyFill="1" applyBorder="1" applyAlignment="1" applyProtection="1"/>
    <xf numFmtId="0" fontId="11" fillId="0" borderId="56" xfId="0" applyFont="1" applyFill="1" applyBorder="1" applyProtection="1"/>
    <xf numFmtId="42" fontId="12" fillId="5" borderId="59" xfId="0" applyNumberFormat="1" applyFont="1" applyFill="1" applyBorder="1" applyAlignment="1" applyProtection="1">
      <alignment vertical="center"/>
    </xf>
    <xf numFmtId="0" fontId="14" fillId="8" borderId="8" xfId="0" applyFont="1" applyFill="1" applyBorder="1" applyAlignment="1" applyProtection="1"/>
    <xf numFmtId="0" fontId="14" fillId="8" borderId="36" xfId="0" applyFont="1" applyFill="1" applyBorder="1" applyAlignment="1" applyProtection="1"/>
    <xf numFmtId="42" fontId="12" fillId="9" borderId="61" xfId="0" applyNumberFormat="1" applyFont="1" applyFill="1" applyBorder="1" applyAlignment="1" applyProtection="1">
      <alignment vertical="center"/>
    </xf>
    <xf numFmtId="42" fontId="12" fillId="9" borderId="62" xfId="0" applyNumberFormat="1" applyFont="1" applyFill="1" applyBorder="1" applyAlignment="1" applyProtection="1">
      <alignment vertical="center"/>
    </xf>
    <xf numFmtId="42" fontId="12" fillId="7" borderId="64" xfId="0" applyNumberFormat="1" applyFont="1" applyFill="1" applyBorder="1" applyAlignment="1" applyProtection="1">
      <alignment vertical="center"/>
    </xf>
    <xf numFmtId="5" fontId="14" fillId="8" borderId="41" xfId="0" applyNumberFormat="1" applyFont="1" applyFill="1" applyBorder="1" applyAlignment="1" applyProtection="1">
      <alignment vertical="center"/>
    </xf>
    <xf numFmtId="5" fontId="14" fillId="8" borderId="67" xfId="0" applyNumberFormat="1" applyFont="1" applyFill="1" applyBorder="1" applyAlignment="1" applyProtection="1">
      <alignment vertical="center"/>
    </xf>
    <xf numFmtId="0" fontId="11" fillId="0" borderId="0" xfId="0" applyFont="1" applyBorder="1" applyProtection="1"/>
    <xf numFmtId="5" fontId="1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42" fontId="12" fillId="7" borderId="68" xfId="0" applyNumberFormat="1" applyFont="1" applyFill="1" applyBorder="1" applyAlignment="1" applyProtection="1">
      <alignment vertical="center"/>
    </xf>
    <xf numFmtId="42" fontId="12" fillId="7" borderId="18" xfId="0" applyNumberFormat="1" applyFont="1" applyFill="1" applyBorder="1" applyAlignment="1" applyProtection="1">
      <alignment vertical="center"/>
    </xf>
    <xf numFmtId="5" fontId="15" fillId="0" borderId="0" xfId="0" applyNumberFormat="1" applyFont="1" applyFill="1" applyBorder="1" applyAlignment="1" applyProtection="1">
      <alignment vertical="center"/>
    </xf>
    <xf numFmtId="42" fontId="12" fillId="0" borderId="69" xfId="0" applyNumberFormat="1" applyFont="1" applyFill="1" applyBorder="1" applyAlignment="1" applyProtection="1">
      <alignment vertical="center"/>
      <protection locked="0"/>
    </xf>
    <xf numFmtId="42" fontId="12" fillId="0" borderId="70" xfId="0" applyNumberFormat="1" applyFont="1" applyFill="1" applyBorder="1" applyAlignment="1" applyProtection="1">
      <alignment vertical="center"/>
      <protection locked="0"/>
    </xf>
    <xf numFmtId="42" fontId="12" fillId="0" borderId="71" xfId="0" applyNumberFormat="1" applyFont="1" applyFill="1" applyBorder="1" applyAlignment="1" applyProtection="1">
      <alignment vertical="center"/>
      <protection locked="0"/>
    </xf>
    <xf numFmtId="42" fontId="12" fillId="0" borderId="73" xfId="0" applyNumberFormat="1" applyFont="1" applyFill="1" applyBorder="1" applyAlignment="1" applyProtection="1">
      <alignment vertical="center"/>
      <protection locked="0"/>
    </xf>
    <xf numFmtId="42" fontId="12" fillId="0" borderId="74" xfId="0" applyNumberFormat="1" applyFont="1" applyFill="1" applyBorder="1" applyAlignment="1" applyProtection="1">
      <alignment vertical="center"/>
      <protection locked="0"/>
    </xf>
    <xf numFmtId="42" fontId="12" fillId="0" borderId="76" xfId="0" applyNumberFormat="1" applyFont="1" applyFill="1" applyBorder="1" applyAlignment="1" applyProtection="1">
      <alignment vertical="center"/>
      <protection locked="0"/>
    </xf>
    <xf numFmtId="0" fontId="11" fillId="0" borderId="0" xfId="0" applyFont="1" applyFill="1" applyBorder="1" applyProtection="1"/>
    <xf numFmtId="42" fontId="12" fillId="0" borderId="78" xfId="0" applyNumberFormat="1" applyFont="1" applyFill="1" applyBorder="1" applyAlignment="1" applyProtection="1">
      <alignment vertical="center"/>
      <protection locked="0"/>
    </xf>
    <xf numFmtId="42" fontId="12" fillId="0" borderId="79" xfId="0" applyNumberFormat="1" applyFont="1" applyFill="1" applyBorder="1" applyAlignment="1" applyProtection="1">
      <alignment vertical="center"/>
      <protection locked="0"/>
    </xf>
    <xf numFmtId="5" fontId="11" fillId="0" borderId="41" xfId="0" applyNumberFormat="1" applyFont="1" applyFill="1" applyBorder="1" applyAlignment="1" applyProtection="1">
      <alignment vertical="center"/>
    </xf>
    <xf numFmtId="5" fontId="14" fillId="0" borderId="0" xfId="0" applyNumberFormat="1" applyFont="1" applyFill="1" applyBorder="1" applyAlignment="1" applyProtection="1">
      <alignment vertical="center"/>
    </xf>
    <xf numFmtId="5" fontId="14" fillId="0" borderId="8" xfId="0" applyNumberFormat="1" applyFont="1" applyFill="1" applyBorder="1" applyAlignment="1" applyProtection="1">
      <alignment vertical="center"/>
    </xf>
    <xf numFmtId="0" fontId="4" fillId="0" borderId="0" xfId="0" applyFont="1" applyProtection="1"/>
    <xf numFmtId="42" fontId="12" fillId="7" borderId="81" xfId="0" applyNumberFormat="1" applyFont="1" applyFill="1" applyBorder="1" applyAlignment="1" applyProtection="1">
      <alignment vertical="center"/>
    </xf>
    <xf numFmtId="0" fontId="11" fillId="0" borderId="0" xfId="0" applyFont="1" applyBorder="1" applyAlignment="1" applyProtection="1">
      <alignment vertical="center"/>
    </xf>
    <xf numFmtId="0" fontId="13" fillId="0" borderId="0" xfId="0" applyFont="1" applyFill="1" applyBorder="1" applyAlignment="1" applyProtection="1">
      <alignment horizontal="right" vertical="center"/>
    </xf>
    <xf numFmtId="0" fontId="11" fillId="0" borderId="41" xfId="0" applyFont="1" applyFill="1" applyBorder="1" applyAlignment="1" applyProtection="1">
      <alignment vertical="center"/>
    </xf>
    <xf numFmtId="42" fontId="5" fillId="0" borderId="0" xfId="0" applyNumberFormat="1" applyFont="1" applyFill="1" applyBorder="1" applyProtection="1"/>
    <xf numFmtId="5" fontId="15" fillId="0" borderId="0"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42" fontId="12" fillId="0" borderId="41" xfId="0" applyNumberFormat="1" applyFont="1" applyFill="1" applyBorder="1" applyAlignment="1" applyProtection="1">
      <alignment vertical="center"/>
    </xf>
    <xf numFmtId="42" fontId="16" fillId="0" borderId="41" xfId="0" applyNumberFormat="1" applyFont="1" applyFill="1" applyBorder="1" applyAlignment="1" applyProtection="1">
      <alignment horizontal="center" vertical="center"/>
    </xf>
    <xf numFmtId="0" fontId="11" fillId="0" borderId="41" xfId="0" applyFont="1" applyBorder="1" applyProtection="1"/>
    <xf numFmtId="0" fontId="4" fillId="0" borderId="0" xfId="0" applyFont="1" applyBorder="1" applyProtection="1"/>
    <xf numFmtId="42" fontId="12" fillId="0" borderId="69" xfId="0" applyNumberFormat="1" applyFont="1" applyFill="1" applyBorder="1" applyAlignment="1" applyProtection="1">
      <alignment vertical="center" wrapText="1"/>
      <protection locked="0"/>
    </xf>
    <xf numFmtId="42" fontId="12" fillId="0" borderId="70" xfId="0" applyNumberFormat="1" applyFont="1" applyFill="1" applyBorder="1" applyAlignment="1" applyProtection="1">
      <alignment vertical="center" wrapText="1"/>
      <protection locked="0"/>
    </xf>
    <xf numFmtId="42" fontId="12" fillId="0" borderId="71" xfId="0" applyNumberFormat="1" applyFont="1" applyFill="1" applyBorder="1" applyAlignment="1" applyProtection="1">
      <alignment vertical="center" wrapText="1"/>
      <protection locked="0"/>
    </xf>
    <xf numFmtId="42" fontId="12" fillId="0" borderId="73" xfId="0" applyNumberFormat="1" applyFont="1" applyFill="1" applyBorder="1" applyAlignment="1" applyProtection="1">
      <alignment vertical="center" wrapText="1"/>
      <protection locked="0"/>
    </xf>
    <xf numFmtId="42" fontId="12" fillId="0" borderId="76" xfId="0" applyNumberFormat="1"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xf>
    <xf numFmtId="9" fontId="11" fillId="0" borderId="0" xfId="0" applyNumberFormat="1" applyFont="1" applyFill="1" applyBorder="1" applyAlignment="1" applyProtection="1">
      <alignment vertical="center"/>
    </xf>
    <xf numFmtId="42" fontId="12" fillId="0" borderId="85" xfId="0" applyNumberFormat="1" applyFont="1" applyFill="1" applyBorder="1" applyAlignment="1" applyProtection="1">
      <alignment vertical="center" wrapText="1"/>
      <protection locked="0"/>
    </xf>
    <xf numFmtId="0" fontId="17" fillId="0" borderId="0" xfId="0" applyFont="1" applyBorder="1" applyAlignment="1" applyProtection="1">
      <alignment vertical="center"/>
    </xf>
    <xf numFmtId="42" fontId="12" fillId="0" borderId="86" xfId="0" applyNumberFormat="1" applyFont="1" applyFill="1" applyBorder="1" applyAlignment="1" applyProtection="1">
      <alignment vertical="center"/>
      <protection locked="0"/>
    </xf>
    <xf numFmtId="0" fontId="11" fillId="0" borderId="0" xfId="0" applyFont="1" applyBorder="1" applyAlignment="1" applyProtection="1"/>
    <xf numFmtId="42" fontId="12" fillId="0" borderId="88" xfId="0" applyNumberFormat="1" applyFont="1" applyFill="1" applyBorder="1" applyAlignment="1" applyProtection="1">
      <alignment vertical="center"/>
      <protection locked="0"/>
    </xf>
    <xf numFmtId="0" fontId="11" fillId="0" borderId="41" xfId="0" applyFont="1" applyBorder="1" applyAlignment="1" applyProtection="1"/>
    <xf numFmtId="5" fontId="11" fillId="0" borderId="0" xfId="0" applyNumberFormat="1" applyFont="1" applyFill="1" applyBorder="1" applyProtection="1"/>
    <xf numFmtId="0" fontId="11" fillId="0" borderId="55" xfId="0" applyFont="1" applyFill="1" applyBorder="1" applyProtection="1"/>
    <xf numFmtId="5" fontId="15" fillId="11" borderId="98" xfId="0" applyNumberFormat="1" applyFont="1" applyFill="1" applyBorder="1" applyAlignment="1" applyProtection="1">
      <alignment vertical="center" wrapText="1"/>
    </xf>
    <xf numFmtId="5" fontId="15" fillId="11" borderId="84" xfId="0" applyNumberFormat="1" applyFont="1" applyFill="1" applyBorder="1" applyAlignment="1" applyProtection="1">
      <alignment vertical="center" wrapText="1"/>
    </xf>
    <xf numFmtId="0" fontId="8" fillId="0" borderId="0" xfId="0" applyFont="1" applyBorder="1" applyProtection="1"/>
    <xf numFmtId="0" fontId="10" fillId="0" borderId="0" xfId="0" applyFont="1" applyFill="1" applyBorder="1" applyProtection="1"/>
    <xf numFmtId="0" fontId="11" fillId="0" borderId="56" xfId="0" applyFont="1" applyBorder="1" applyProtection="1"/>
    <xf numFmtId="0" fontId="20" fillId="0" borderId="55" xfId="0" applyFont="1" applyFill="1" applyBorder="1" applyAlignment="1" applyProtection="1"/>
    <xf numFmtId="0" fontId="20" fillId="0" borderId="0" xfId="0" applyFont="1" applyFill="1" applyBorder="1" applyAlignment="1" applyProtection="1"/>
    <xf numFmtId="0" fontId="20" fillId="0" borderId="100" xfId="0" applyFont="1" applyFill="1" applyBorder="1" applyAlignment="1" applyProtection="1"/>
    <xf numFmtId="0" fontId="20" fillId="0" borderId="101" xfId="0" applyFont="1" applyFill="1" applyBorder="1" applyAlignment="1" applyProtection="1"/>
    <xf numFmtId="0" fontId="11" fillId="0" borderId="101" xfId="0" applyFont="1" applyFill="1" applyBorder="1" applyProtection="1"/>
    <xf numFmtId="0" fontId="4" fillId="0" borderId="101" xfId="0" applyFont="1" applyBorder="1" applyProtection="1"/>
    <xf numFmtId="0" fontId="11" fillId="0" borderId="102" xfId="0" applyFont="1" applyFill="1" applyBorder="1" applyProtection="1"/>
    <xf numFmtId="44" fontId="0" fillId="0" borderId="0" xfId="0" applyNumberFormat="1" applyProtection="1">
      <protection locked="0"/>
    </xf>
    <xf numFmtId="0" fontId="22" fillId="0" borderId="51" xfId="0" applyFont="1" applyBorder="1" applyProtection="1"/>
    <xf numFmtId="0" fontId="22" fillId="0" borderId="50" xfId="0" applyFont="1" applyBorder="1" applyProtection="1"/>
    <xf numFmtId="5" fontId="23" fillId="0" borderId="50" xfId="0" applyNumberFormat="1" applyFont="1" applyFill="1" applyBorder="1" applyAlignment="1" applyProtection="1">
      <alignment vertical="center"/>
    </xf>
    <xf numFmtId="5" fontId="22" fillId="0" borderId="50" xfId="0" applyNumberFormat="1" applyFont="1" applyFill="1" applyBorder="1" applyAlignment="1" applyProtection="1">
      <alignment vertical="center"/>
    </xf>
    <xf numFmtId="5" fontId="24" fillId="0" borderId="50" xfId="0" applyNumberFormat="1" applyFont="1" applyFill="1" applyBorder="1" applyAlignment="1" applyProtection="1">
      <alignment vertical="center"/>
    </xf>
    <xf numFmtId="0" fontId="22" fillId="0" borderId="49" xfId="0" applyFont="1" applyFill="1" applyBorder="1" applyProtection="1"/>
    <xf numFmtId="0" fontId="22" fillId="0" borderId="6" xfId="0" applyFont="1" applyBorder="1" applyProtection="1"/>
    <xf numFmtId="44" fontId="12" fillId="5" borderId="104" xfId="0" applyNumberFormat="1" applyFont="1" applyFill="1" applyBorder="1" applyAlignment="1" applyProtection="1">
      <alignment vertical="center"/>
    </xf>
    <xf numFmtId="0" fontId="11" fillId="0" borderId="105" xfId="0" applyFont="1" applyBorder="1" applyAlignment="1" applyProtection="1"/>
    <xf numFmtId="0" fontId="22" fillId="0" borderId="4" xfId="0" applyFont="1" applyFill="1" applyBorder="1" applyProtection="1"/>
    <xf numFmtId="44" fontId="12" fillId="5" borderId="106" xfId="0" applyNumberFormat="1" applyFont="1" applyFill="1" applyBorder="1" applyAlignment="1" applyProtection="1">
      <alignment vertical="center"/>
    </xf>
    <xf numFmtId="44" fontId="12" fillId="5" borderId="107" xfId="0" applyNumberFormat="1" applyFont="1" applyFill="1" applyBorder="1" applyAlignment="1" applyProtection="1">
      <alignment vertical="center"/>
    </xf>
    <xf numFmtId="0" fontId="11" fillId="0" borderId="66" xfId="0" applyFont="1" applyBorder="1" applyAlignment="1" applyProtection="1"/>
    <xf numFmtId="0" fontId="22" fillId="0" borderId="0" xfId="0" applyFont="1" applyFill="1" applyBorder="1" applyProtection="1"/>
    <xf numFmtId="44" fontId="12" fillId="0" borderId="0" xfId="0" applyNumberFormat="1" applyFont="1" applyFill="1" applyBorder="1" applyAlignment="1" applyProtection="1">
      <alignment vertical="center"/>
    </xf>
    <xf numFmtId="0" fontId="15" fillId="0" borderId="8" xfId="0" applyNumberFormat="1" applyFont="1" applyFill="1" applyBorder="1" applyProtection="1"/>
    <xf numFmtId="5" fontId="15" fillId="0" borderId="8" xfId="0" applyNumberFormat="1" applyFont="1" applyFill="1" applyBorder="1" applyProtection="1"/>
    <xf numFmtId="5" fontId="14" fillId="0" borderId="8" xfId="0" applyNumberFormat="1" applyFont="1" applyFill="1" applyBorder="1" applyProtection="1"/>
    <xf numFmtId="44" fontId="5" fillId="0" borderId="0" xfId="0" applyNumberFormat="1" applyFont="1" applyFill="1" applyBorder="1" applyProtection="1"/>
    <xf numFmtId="44" fontId="5" fillId="0" borderId="0" xfId="0" applyNumberFormat="1" applyFont="1" applyBorder="1" applyProtection="1"/>
    <xf numFmtId="0" fontId="22" fillId="0" borderId="0" xfId="0" applyFont="1" applyBorder="1" applyProtection="1"/>
    <xf numFmtId="0" fontId="22" fillId="0" borderId="6" xfId="0" applyFont="1" applyBorder="1" applyAlignment="1" applyProtection="1"/>
    <xf numFmtId="0" fontId="11" fillId="0" borderId="0" xfId="0" applyFont="1" applyBorder="1" applyAlignment="1" applyProtection="1">
      <alignment horizontal="left"/>
    </xf>
    <xf numFmtId="0" fontId="22" fillId="0" borderId="0" xfId="0" applyFont="1" applyProtection="1"/>
    <xf numFmtId="44" fontId="25" fillId="0" borderId="0" xfId="0" applyNumberFormat="1" applyFont="1" applyFill="1" applyBorder="1" applyAlignment="1" applyProtection="1">
      <alignment vertical="center"/>
    </xf>
    <xf numFmtId="0" fontId="22" fillId="6" borderId="0" xfId="0" applyFont="1" applyFill="1" applyBorder="1" applyAlignment="1" applyProtection="1">
      <alignment horizontal="center" wrapText="1"/>
    </xf>
    <xf numFmtId="3" fontId="11" fillId="0" borderId="0" xfId="0" applyNumberFormat="1" applyFont="1" applyBorder="1" applyProtection="1"/>
    <xf numFmtId="5" fontId="26" fillId="0" borderId="0" xfId="0" applyNumberFormat="1" applyFont="1" applyFill="1" applyBorder="1" applyAlignment="1" applyProtection="1">
      <alignment vertical="center"/>
    </xf>
    <xf numFmtId="0" fontId="22" fillId="0" borderId="4" xfId="0" applyFont="1" applyBorder="1" applyProtection="1"/>
    <xf numFmtId="0" fontId="22" fillId="0" borderId="3" xfId="0" applyFont="1" applyBorder="1" applyProtection="1"/>
    <xf numFmtId="0" fontId="22" fillId="0" borderId="2" xfId="0" applyFont="1" applyBorder="1" applyProtection="1"/>
    <xf numFmtId="0" fontId="22" fillId="0" borderId="1" xfId="0" applyFont="1" applyBorder="1" applyProtection="1"/>
    <xf numFmtId="0" fontId="22" fillId="0" borderId="0" xfId="0" applyFont="1" applyBorder="1" applyAlignment="1" applyProtection="1">
      <alignment horizontal="center" wrapText="1"/>
    </xf>
    <xf numFmtId="44" fontId="12" fillId="0" borderId="89" xfId="0" applyNumberFormat="1" applyFont="1" applyFill="1" applyBorder="1" applyAlignment="1" applyProtection="1">
      <alignment vertical="center"/>
      <protection locked="0"/>
    </xf>
    <xf numFmtId="44" fontId="12" fillId="0" borderId="109" xfId="0" applyNumberFormat="1" applyFont="1" applyFill="1" applyBorder="1" applyAlignment="1" applyProtection="1">
      <alignment vertical="center"/>
      <protection locked="0"/>
    </xf>
    <xf numFmtId="44" fontId="12" fillId="0" borderId="110" xfId="0" applyNumberFormat="1" applyFont="1" applyFill="1" applyBorder="1" applyAlignment="1" applyProtection="1">
      <alignment vertical="center"/>
      <protection locked="0"/>
    </xf>
    <xf numFmtId="44" fontId="12" fillId="0" borderId="87" xfId="0" applyNumberFormat="1" applyFont="1" applyFill="1" applyBorder="1" applyAlignment="1" applyProtection="1">
      <alignment vertical="center"/>
      <protection locked="0"/>
    </xf>
    <xf numFmtId="44" fontId="12" fillId="0" borderId="111" xfId="0" applyNumberFormat="1" applyFont="1" applyFill="1" applyBorder="1" applyAlignment="1" applyProtection="1">
      <alignment vertical="center"/>
      <protection locked="0"/>
    </xf>
    <xf numFmtId="44" fontId="12" fillId="0" borderId="112" xfId="0" applyNumberFormat="1" applyFont="1" applyFill="1" applyBorder="1" applyAlignment="1" applyProtection="1">
      <alignment vertical="center"/>
      <protection locked="0"/>
    </xf>
    <xf numFmtId="44" fontId="12" fillId="0" borderId="113" xfId="0" applyNumberFormat="1" applyFont="1" applyFill="1" applyBorder="1" applyAlignment="1" applyProtection="1">
      <alignment vertical="center"/>
      <protection locked="0"/>
    </xf>
    <xf numFmtId="44" fontId="12" fillId="0" borderId="114" xfId="0" applyNumberFormat="1" applyFont="1" applyFill="1" applyBorder="1" applyAlignment="1" applyProtection="1">
      <alignment vertical="center"/>
      <protection locked="0"/>
    </xf>
    <xf numFmtId="44" fontId="12" fillId="0" borderId="115" xfId="0" applyNumberFormat="1" applyFont="1" applyFill="1" applyBorder="1" applyAlignment="1" applyProtection="1">
      <alignment vertical="center"/>
      <protection locked="0"/>
    </xf>
    <xf numFmtId="0" fontId="5" fillId="0" borderId="0" xfId="1" applyFont="1" applyProtection="1">
      <protection locked="0"/>
    </xf>
    <xf numFmtId="0" fontId="5" fillId="0" borderId="0" xfId="1" applyFont="1" applyBorder="1" applyAlignment="1" applyProtection="1">
      <alignment vertical="center"/>
      <protection locked="0"/>
    </xf>
    <xf numFmtId="0" fontId="5" fillId="0" borderId="0" xfId="1" applyFont="1" applyAlignment="1" applyProtection="1">
      <alignment vertical="center"/>
      <protection locked="0"/>
    </xf>
    <xf numFmtId="0" fontId="5" fillId="0" borderId="0" xfId="1" applyFont="1" applyBorder="1" applyProtection="1">
      <protection locked="0"/>
    </xf>
    <xf numFmtId="0" fontId="5" fillId="0" borderId="51" xfId="1" applyFont="1" applyBorder="1" applyAlignment="1" applyProtection="1">
      <alignment vertical="center"/>
    </xf>
    <xf numFmtId="0" fontId="5" fillId="0" borderId="50" xfId="1" applyFont="1" applyBorder="1" applyAlignment="1" applyProtection="1">
      <alignment vertical="center"/>
    </xf>
    <xf numFmtId="0" fontId="5" fillId="0" borderId="49" xfId="1" applyFont="1" applyBorder="1" applyAlignment="1" applyProtection="1">
      <alignment vertical="center"/>
    </xf>
    <xf numFmtId="0" fontId="5" fillId="0" borderId="6" xfId="1" applyFont="1" applyBorder="1" applyAlignment="1" applyProtection="1">
      <alignment vertical="center"/>
    </xf>
    <xf numFmtId="0" fontId="5" fillId="0" borderId="0" xfId="1" applyFont="1" applyBorder="1" applyAlignment="1" applyProtection="1">
      <alignment vertical="center"/>
    </xf>
    <xf numFmtId="0" fontId="5" fillId="0" borderId="4" xfId="1" applyFont="1" applyBorder="1" applyAlignment="1" applyProtection="1">
      <alignment vertical="center"/>
    </xf>
    <xf numFmtId="0" fontId="5" fillId="0" borderId="0" xfId="1" applyFont="1"/>
    <xf numFmtId="0" fontId="5" fillId="0" borderId="0" xfId="1" applyFont="1" applyFill="1" applyBorder="1" applyProtection="1"/>
    <xf numFmtId="0" fontId="5" fillId="0" borderId="0" xfId="1" applyFont="1" applyBorder="1"/>
    <xf numFmtId="0" fontId="5" fillId="0" borderId="0" xfId="1" applyFont="1" applyBorder="1" applyProtection="1"/>
    <xf numFmtId="3" fontId="8" fillId="0" borderId="0" xfId="1" applyNumberFormat="1" applyFont="1" applyFill="1" applyBorder="1" applyAlignment="1" applyProtection="1">
      <alignment vertical="center"/>
    </xf>
    <xf numFmtId="3" fontId="8" fillId="5" borderId="120" xfId="1" applyNumberFormat="1" applyFont="1" applyFill="1" applyBorder="1" applyAlignment="1" applyProtection="1">
      <alignment vertical="center"/>
    </xf>
    <xf numFmtId="3" fontId="5" fillId="0" borderId="0" xfId="1" applyNumberFormat="1" applyFont="1" applyFill="1" applyBorder="1" applyAlignment="1" applyProtection="1">
      <alignment vertical="center"/>
    </xf>
    <xf numFmtId="3" fontId="5" fillId="5" borderId="122" xfId="1" applyNumberFormat="1" applyFont="1" applyFill="1" applyBorder="1" applyAlignment="1" applyProtection="1">
      <alignment vertical="center"/>
    </xf>
    <xf numFmtId="0" fontId="5" fillId="0" borderId="123" xfId="1" applyFont="1" applyBorder="1" applyAlignment="1" applyProtection="1">
      <alignment vertical="center"/>
      <protection locked="0"/>
    </xf>
    <xf numFmtId="3" fontId="5" fillId="5" borderId="124" xfId="1" applyNumberFormat="1" applyFont="1" applyFill="1" applyBorder="1" applyAlignment="1" applyProtection="1">
      <alignment vertical="center"/>
    </xf>
    <xf numFmtId="0" fontId="5" fillId="0" borderId="126" xfId="1" applyFont="1" applyBorder="1" applyAlignment="1" applyProtection="1">
      <alignment vertical="center"/>
      <protection locked="0"/>
    </xf>
    <xf numFmtId="0" fontId="7" fillId="11" borderId="125" xfId="1" applyFont="1" applyFill="1" applyBorder="1" applyAlignment="1" applyProtection="1">
      <alignment horizontal="center"/>
    </xf>
    <xf numFmtId="3" fontId="5" fillId="5" borderId="127" xfId="1" applyNumberFormat="1" applyFont="1" applyFill="1" applyBorder="1" applyAlignment="1" applyProtection="1">
      <alignment vertical="center"/>
    </xf>
    <xf numFmtId="0" fontId="5" fillId="0" borderId="128" xfId="1" applyFont="1" applyBorder="1" applyAlignment="1" applyProtection="1">
      <alignment vertical="center"/>
      <protection locked="0"/>
    </xf>
    <xf numFmtId="0" fontId="7" fillId="11" borderId="129" xfId="1" applyFont="1" applyFill="1" applyBorder="1" applyAlignment="1" applyProtection="1">
      <alignment horizontal="center"/>
    </xf>
    <xf numFmtId="9" fontId="28" fillId="0" borderId="0" xfId="5" applyNumberFormat="1" applyFont="1" applyFill="1" applyBorder="1" applyAlignment="1" applyProtection="1">
      <alignment horizontal="center" vertical="center" wrapText="1"/>
    </xf>
    <xf numFmtId="0" fontId="2" fillId="0" borderId="105" xfId="5" applyFont="1" applyFill="1" applyBorder="1" applyAlignment="1" applyProtection="1"/>
    <xf numFmtId="0" fontId="5" fillId="0" borderId="0" xfId="1" applyFont="1" applyFill="1" applyBorder="1" applyAlignment="1" applyProtection="1">
      <alignment vertical="center"/>
    </xf>
    <xf numFmtId="0" fontId="8" fillId="0" borderId="0" xfId="1" applyFont="1" applyBorder="1"/>
    <xf numFmtId="0" fontId="7" fillId="0" borderId="0" xfId="1" applyFont="1" applyBorder="1" applyAlignment="1" applyProtection="1"/>
    <xf numFmtId="0" fontId="5" fillId="0" borderId="0" xfId="1" applyFont="1" applyBorder="1" applyAlignment="1" applyProtection="1">
      <alignment vertical="top" wrapText="1"/>
    </xf>
    <xf numFmtId="0" fontId="5" fillId="0" borderId="50" xfId="1" applyFont="1" applyBorder="1" applyProtection="1"/>
    <xf numFmtId="0" fontId="5" fillId="0" borderId="50" xfId="1" applyFont="1" applyBorder="1" applyAlignment="1" applyProtection="1">
      <alignment vertical="top" wrapText="1"/>
    </xf>
    <xf numFmtId="0" fontId="7" fillId="0" borderId="50" xfId="1" applyFont="1" applyBorder="1" applyAlignment="1" applyProtection="1"/>
    <xf numFmtId="0" fontId="7" fillId="0" borderId="50" xfId="1" applyFont="1" applyBorder="1" applyAlignment="1" applyProtection="1">
      <alignment vertical="center"/>
    </xf>
    <xf numFmtId="9" fontId="2" fillId="11" borderId="60" xfId="5" applyNumberFormat="1" applyFont="1" applyFill="1" applyBorder="1" applyAlignment="1" applyProtection="1">
      <alignment vertical="center"/>
    </xf>
    <xf numFmtId="9" fontId="2" fillId="11" borderId="134" xfId="5" applyNumberFormat="1" applyFont="1" applyFill="1" applyBorder="1" applyAlignment="1" applyProtection="1">
      <alignment vertical="center"/>
    </xf>
    <xf numFmtId="3" fontId="8" fillId="5" borderId="116" xfId="1" applyNumberFormat="1" applyFont="1" applyFill="1" applyBorder="1" applyAlignment="1" applyProtection="1">
      <alignment vertical="center"/>
    </xf>
    <xf numFmtId="0" fontId="1" fillId="0" borderId="135" xfId="5" applyFont="1" applyFill="1" applyBorder="1" applyAlignment="1" applyProtection="1">
      <alignment horizontal="center"/>
      <protection locked="0"/>
    </xf>
    <xf numFmtId="0" fontId="5" fillId="0" borderId="136" xfId="1" applyFont="1" applyBorder="1" applyAlignment="1" applyProtection="1">
      <alignment vertical="center"/>
      <protection locked="0"/>
    </xf>
    <xf numFmtId="0" fontId="5" fillId="0" borderId="137" xfId="1" applyFont="1" applyBorder="1" applyAlignment="1" applyProtection="1">
      <alignment vertical="center"/>
      <protection locked="0"/>
    </xf>
    <xf numFmtId="9" fontId="2" fillId="11" borderId="65" xfId="5" applyNumberFormat="1" applyFont="1" applyFill="1" applyBorder="1" applyAlignment="1" applyProtection="1">
      <alignment vertical="center"/>
    </xf>
    <xf numFmtId="9" fontId="28" fillId="11" borderId="139" xfId="5" applyNumberFormat="1" applyFont="1" applyFill="1" applyBorder="1" applyAlignment="1" applyProtection="1">
      <alignment horizontal="center" vertical="center" wrapText="1"/>
    </xf>
    <xf numFmtId="0" fontId="7" fillId="11" borderId="140" xfId="1" applyFont="1" applyFill="1" applyBorder="1" applyProtection="1"/>
    <xf numFmtId="0" fontId="7" fillId="11" borderId="141" xfId="1" applyFont="1" applyFill="1" applyBorder="1" applyProtection="1"/>
    <xf numFmtId="0" fontId="2" fillId="0" borderId="0" xfId="5" applyFont="1" applyFill="1" applyBorder="1" applyAlignment="1" applyProtection="1"/>
    <xf numFmtId="0" fontId="7" fillId="0" borderId="0" xfId="1" applyFont="1" applyBorder="1" applyAlignment="1" applyProtection="1">
      <alignment vertical="center"/>
    </xf>
    <xf numFmtId="0" fontId="0" fillId="0" borderId="0" xfId="0" applyFont="1" applyFill="1" applyProtection="1">
      <protection locked="0"/>
    </xf>
    <xf numFmtId="5" fontId="6" fillId="0" borderId="51" xfId="0" applyNumberFormat="1" applyFont="1" applyFill="1" applyBorder="1" applyAlignment="1" applyProtection="1"/>
    <xf numFmtId="5" fontId="6" fillId="0" borderId="50" xfId="0" applyNumberFormat="1" applyFont="1" applyFill="1" applyBorder="1" applyAlignment="1" applyProtection="1"/>
    <xf numFmtId="0" fontId="5" fillId="0" borderId="50" xfId="0" applyFont="1" applyFill="1" applyBorder="1" applyAlignment="1" applyProtection="1"/>
    <xf numFmtId="165" fontId="5" fillId="0" borderId="50" xfId="0" applyNumberFormat="1" applyFont="1" applyFill="1" applyBorder="1" applyAlignment="1" applyProtection="1">
      <alignment horizontal="left"/>
    </xf>
    <xf numFmtId="5" fontId="5" fillId="0" borderId="50" xfId="0" applyNumberFormat="1" applyFont="1" applyFill="1" applyBorder="1" applyAlignment="1" applyProtection="1">
      <alignment horizontal="left"/>
    </xf>
    <xf numFmtId="5" fontId="5" fillId="0" borderId="50" xfId="0" applyNumberFormat="1" applyFont="1" applyFill="1" applyBorder="1" applyAlignment="1" applyProtection="1"/>
    <xf numFmtId="5" fontId="36" fillId="0" borderId="49" xfId="0" applyNumberFormat="1" applyFont="1" applyFill="1" applyBorder="1" applyAlignment="1" applyProtection="1"/>
    <xf numFmtId="0" fontId="0" fillId="0" borderId="0" xfId="0" applyFont="1" applyFill="1" applyProtection="1"/>
    <xf numFmtId="0" fontId="5" fillId="0" borderId="6"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xf numFmtId="44" fontId="8" fillId="5" borderId="143" xfId="0" applyNumberFormat="1" applyFont="1" applyFill="1" applyBorder="1" applyAlignment="1" applyProtection="1"/>
    <xf numFmtId="0" fontId="5" fillId="0" borderId="4" xfId="0" applyFont="1" applyFill="1" applyBorder="1" applyAlignment="1" applyProtection="1"/>
    <xf numFmtId="44" fontId="5" fillId="0" borderId="0" xfId="0" applyNumberFormat="1" applyFont="1" applyFill="1" applyBorder="1" applyAlignment="1" applyProtection="1">
      <alignment horizontal="left"/>
    </xf>
    <xf numFmtId="0" fontId="8" fillId="0" borderId="15" xfId="0" applyFont="1" applyFill="1" applyBorder="1" applyAlignment="1" applyProtection="1"/>
    <xf numFmtId="0" fontId="5" fillId="13" borderId="144" xfId="0" applyFont="1" applyFill="1" applyBorder="1" applyAlignment="1" applyProtection="1"/>
    <xf numFmtId="44" fontId="5" fillId="13" borderId="36" xfId="0" applyNumberFormat="1" applyFont="1" applyFill="1" applyBorder="1" applyAlignment="1" applyProtection="1"/>
    <xf numFmtId="0" fontId="5" fillId="13" borderId="104" xfId="0" applyFont="1" applyFill="1" applyBorder="1" applyAlignment="1" applyProtection="1"/>
    <xf numFmtId="164" fontId="5" fillId="0" borderId="145" xfId="0" applyNumberFormat="1" applyFont="1" applyFill="1" applyBorder="1" applyAlignment="1" applyProtection="1">
      <alignment wrapText="1"/>
      <protection locked="0"/>
    </xf>
    <xf numFmtId="0" fontId="5" fillId="0" borderId="146" xfId="0" applyFont="1" applyFill="1" applyBorder="1" applyAlignment="1" applyProtection="1">
      <protection locked="0"/>
    </xf>
    <xf numFmtId="44" fontId="5" fillId="0" borderId="106" xfId="0" applyNumberFormat="1" applyFont="1" applyFill="1" applyBorder="1" applyAlignment="1" applyProtection="1">
      <protection locked="0"/>
    </xf>
    <xf numFmtId="0" fontId="5" fillId="0" borderId="106" xfId="0" applyFont="1" applyFill="1" applyBorder="1" applyAlignment="1" applyProtection="1">
      <protection locked="0"/>
    </xf>
    <xf numFmtId="44" fontId="5" fillId="0" borderId="151" xfId="0" applyNumberFormat="1" applyFont="1" applyFill="1" applyBorder="1" applyAlignment="1" applyProtection="1">
      <protection locked="0"/>
    </xf>
    <xf numFmtId="0" fontId="5" fillId="0" borderId="151" xfId="0" applyFont="1" applyFill="1" applyBorder="1" applyAlignment="1" applyProtection="1">
      <protection locked="0"/>
    </xf>
    <xf numFmtId="0" fontId="9" fillId="11" borderId="117" xfId="0" applyFont="1" applyFill="1" applyBorder="1" applyAlignment="1" applyProtection="1">
      <alignment horizontal="center" wrapText="1"/>
    </xf>
    <xf numFmtId="0" fontId="8" fillId="11" borderId="117" xfId="0" applyFont="1" applyFill="1" applyBorder="1" applyAlignment="1" applyProtection="1">
      <alignment horizontal="center" wrapText="1"/>
    </xf>
    <xf numFmtId="0" fontId="5" fillId="0" borderId="0" xfId="0" applyFont="1" applyFill="1" applyBorder="1" applyAlignment="1" applyProtection="1">
      <alignment horizontal="left"/>
    </xf>
    <xf numFmtId="164" fontId="5" fillId="0" borderId="0" xfId="0" applyNumberFormat="1" applyFont="1" applyFill="1" applyBorder="1" applyAlignment="1" applyProtection="1"/>
    <xf numFmtId="0" fontId="9" fillId="0" borderId="6" xfId="0" applyFont="1" applyFill="1" applyBorder="1" applyAlignment="1" applyProtection="1"/>
    <xf numFmtId="0" fontId="6" fillId="0" borderId="0" xfId="0" applyFont="1" applyFill="1" applyBorder="1" applyAlignment="1" applyProtection="1"/>
    <xf numFmtId="164" fontId="5" fillId="0" borderId="41" xfId="0" applyNumberFormat="1" applyFont="1" applyFill="1" applyBorder="1" applyAlignment="1" applyProtection="1"/>
    <xf numFmtId="44" fontId="5" fillId="5" borderId="15" xfId="0" applyNumberFormat="1" applyFont="1" applyFill="1" applyBorder="1" applyAlignment="1" applyProtection="1"/>
    <xf numFmtId="0" fontId="5" fillId="13" borderId="153" xfId="0" applyFont="1" applyFill="1" applyBorder="1" applyAlignment="1" applyProtection="1"/>
    <xf numFmtId="0" fontId="5" fillId="0" borderId="155" xfId="0" applyFont="1" applyFill="1" applyBorder="1" applyAlignment="1" applyProtection="1">
      <protection locked="0"/>
    </xf>
    <xf numFmtId="0" fontId="3" fillId="0" borderId="0" xfId="0" applyFont="1" applyFill="1" applyProtection="1">
      <protection locked="0"/>
    </xf>
    <xf numFmtId="0" fontId="5" fillId="0" borderId="157" xfId="0" applyFont="1" applyFill="1" applyBorder="1" applyAlignment="1" applyProtection="1">
      <protection locked="0"/>
    </xf>
    <xf numFmtId="0" fontId="7" fillId="0" borderId="0" xfId="0" applyFont="1" applyFill="1" applyBorder="1" applyAlignment="1" applyProtection="1">
      <alignment horizontal="right"/>
    </xf>
    <xf numFmtId="0" fontId="5" fillId="0" borderId="52" xfId="0" applyFont="1" applyBorder="1" applyProtection="1"/>
    <xf numFmtId="0" fontId="5" fillId="0" borderId="53" xfId="0" applyFont="1" applyBorder="1" applyProtection="1"/>
    <xf numFmtId="0" fontId="5" fillId="0" borderId="53" xfId="0" applyFont="1" applyFill="1" applyBorder="1" applyProtection="1"/>
    <xf numFmtId="9" fontId="5" fillId="0" borderId="53" xfId="0" applyNumberFormat="1" applyFont="1" applyFill="1" applyBorder="1" applyProtection="1"/>
    <xf numFmtId="0" fontId="5" fillId="0" borderId="54" xfId="0" applyFont="1" applyBorder="1" applyProtection="1"/>
    <xf numFmtId="0" fontId="5" fillId="0" borderId="55" xfId="0" applyFont="1" applyBorder="1" applyProtection="1"/>
    <xf numFmtId="0" fontId="5" fillId="0" borderId="0" xfId="0" applyFont="1" applyBorder="1" applyProtection="1"/>
    <xf numFmtId="0" fontId="5"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center" vertical="center"/>
    </xf>
    <xf numFmtId="0" fontId="5" fillId="0" borderId="56" xfId="0" applyFont="1" applyBorder="1" applyProtection="1"/>
    <xf numFmtId="0" fontId="38" fillId="0" borderId="0" xfId="0" applyFont="1" applyFill="1" applyBorder="1" applyAlignment="1" applyProtection="1">
      <alignment vertical="top" wrapText="1"/>
    </xf>
    <xf numFmtId="0" fontId="5" fillId="0" borderId="0" xfId="0" applyFont="1" applyFill="1" applyBorder="1" applyProtection="1"/>
    <xf numFmtId="0" fontId="39" fillId="0" borderId="0" xfId="0" applyFont="1" applyBorder="1" applyProtection="1"/>
    <xf numFmtId="0" fontId="7" fillId="0" borderId="0" xfId="0" applyFont="1" applyBorder="1" applyProtection="1"/>
    <xf numFmtId="0" fontId="5" fillId="0" borderId="0" xfId="0" applyFont="1" applyFill="1" applyBorder="1" applyAlignment="1" applyProtection="1">
      <alignment horizontal="center" vertical="center"/>
    </xf>
    <xf numFmtId="0" fontId="8" fillId="0" borderId="170" xfId="0" applyFont="1" applyFill="1" applyBorder="1" applyAlignment="1" applyProtection="1"/>
    <xf numFmtId="0" fontId="7" fillId="0" borderId="170" xfId="0" applyFont="1" applyBorder="1" applyAlignment="1" applyProtection="1"/>
    <xf numFmtId="0" fontId="8" fillId="0" borderId="0" xfId="0" applyFont="1" applyBorder="1" applyAlignment="1" applyProtection="1"/>
    <xf numFmtId="0" fontId="8" fillId="0" borderId="0" xfId="0" applyFont="1" applyBorder="1" applyAlignment="1" applyProtection="1">
      <alignment horizontal="left" indent="1"/>
    </xf>
    <xf numFmtId="0" fontId="5" fillId="0" borderId="0" xfId="0" applyFont="1" applyFill="1" applyBorder="1" applyAlignment="1" applyProtection="1">
      <alignment horizontal="right"/>
    </xf>
    <xf numFmtId="0" fontId="5" fillId="0" borderId="5" xfId="0" applyFont="1" applyFill="1" applyBorder="1" applyProtection="1">
      <protection locked="0"/>
    </xf>
    <xf numFmtId="0" fontId="5" fillId="0" borderId="5" xfId="0" applyFont="1" applyFill="1" applyBorder="1" applyAlignment="1" applyProtection="1">
      <alignment horizontal="left"/>
      <protection locked="0"/>
    </xf>
    <xf numFmtId="0" fontId="5" fillId="0" borderId="0" xfId="0" applyFont="1" applyBorder="1" applyAlignment="1" applyProtection="1">
      <alignment horizontal="left" indent="1"/>
    </xf>
    <xf numFmtId="0" fontId="5" fillId="0" borderId="43" xfId="0" applyFont="1" applyFill="1" applyBorder="1" applyAlignment="1" applyProtection="1">
      <alignment horizontal="left"/>
    </xf>
    <xf numFmtId="0" fontId="5" fillId="0" borderId="0" xfId="0" applyFont="1" applyFill="1" applyBorder="1" applyAlignment="1" applyProtection="1">
      <alignment horizontal="left" indent="1"/>
    </xf>
    <xf numFmtId="0" fontId="5" fillId="0" borderId="7" xfId="0" applyFont="1" applyFill="1" applyBorder="1" applyProtection="1">
      <protection locked="0"/>
    </xf>
    <xf numFmtId="0" fontId="5" fillId="0" borderId="0" xfId="0" applyFont="1" applyBorder="1" applyAlignment="1" applyProtection="1"/>
    <xf numFmtId="0" fontId="7" fillId="0" borderId="0" xfId="0" applyFont="1" applyBorder="1" applyAlignment="1" applyProtection="1"/>
    <xf numFmtId="0" fontId="5" fillId="0" borderId="100" xfId="0" applyFont="1" applyBorder="1" applyProtection="1"/>
    <xf numFmtId="0" fontId="5" fillId="0" borderId="101" xfId="0" applyFont="1" applyBorder="1" applyProtection="1"/>
    <xf numFmtId="0" fontId="5" fillId="0" borderId="102" xfId="0" applyFont="1" applyBorder="1" applyProtection="1"/>
    <xf numFmtId="0" fontId="5" fillId="0" borderId="172" xfId="0" applyFont="1" applyFill="1" applyBorder="1" applyProtection="1"/>
    <xf numFmtId="0" fontId="5" fillId="0" borderId="172" xfId="0" applyFont="1" applyFill="1" applyBorder="1" applyAlignment="1" applyProtection="1">
      <alignment horizontal="left"/>
    </xf>
    <xf numFmtId="0" fontId="8" fillId="0" borderId="15" xfId="0" applyFont="1" applyFill="1" applyBorder="1" applyAlignment="1" applyProtection="1">
      <alignment horizontal="center" vertical="center" wrapText="1"/>
    </xf>
    <xf numFmtId="0" fontId="8" fillId="0" borderId="57" xfId="0" applyFont="1" applyFill="1" applyBorder="1" applyAlignment="1" applyProtection="1">
      <alignment vertical="center"/>
    </xf>
    <xf numFmtId="0" fontId="8" fillId="0" borderId="62" xfId="0" applyFont="1" applyFill="1" applyBorder="1" applyAlignment="1" applyProtection="1">
      <alignment vertical="center"/>
    </xf>
    <xf numFmtId="0" fontId="8" fillId="0" borderId="62"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0" fontId="0" fillId="0" borderId="62" xfId="0" applyBorder="1" applyAlignment="1" applyProtection="1">
      <alignment vertical="center"/>
      <protection locked="0"/>
    </xf>
    <xf numFmtId="0" fontId="8" fillId="0" borderId="40" xfId="0" applyFont="1" applyFill="1" applyBorder="1" applyAlignment="1" applyProtection="1">
      <alignment horizontal="center" vertical="center" wrapText="1"/>
    </xf>
    <xf numFmtId="0" fontId="0" fillId="0" borderId="0" xfId="0" applyBorder="1" applyProtection="1"/>
    <xf numFmtId="0" fontId="0" fillId="0" borderId="0" xfId="0" applyFill="1" applyProtection="1">
      <protection locked="0"/>
    </xf>
    <xf numFmtId="0" fontId="0" fillId="0" borderId="0" xfId="0" applyFill="1" applyBorder="1" applyProtection="1"/>
    <xf numFmtId="0" fontId="21" fillId="11" borderId="0" xfId="0" applyFont="1" applyFill="1" applyBorder="1" applyAlignment="1" applyProtection="1"/>
    <xf numFmtId="0" fontId="5" fillId="0" borderId="1" xfId="1" applyFont="1" applyBorder="1" applyAlignment="1" applyProtection="1">
      <alignment vertical="center"/>
      <protection locked="0"/>
    </xf>
    <xf numFmtId="0" fontId="5" fillId="0" borderId="2" xfId="1" applyFont="1" applyBorder="1" applyAlignment="1" applyProtection="1">
      <alignment vertical="center"/>
      <protection locked="0"/>
    </xf>
    <xf numFmtId="0" fontId="5" fillId="0" borderId="3" xfId="1" applyFont="1" applyBorder="1" applyAlignment="1" applyProtection="1">
      <alignment vertical="center"/>
      <protection locked="0"/>
    </xf>
    <xf numFmtId="0" fontId="0" fillId="0" borderId="4" xfId="0" applyBorder="1"/>
    <xf numFmtId="0" fontId="0" fillId="0" borderId="6" xfId="0" applyBorder="1"/>
    <xf numFmtId="0" fontId="4" fillId="0" borderId="0" xfId="0" applyFont="1"/>
    <xf numFmtId="0" fontId="0" fillId="0" borderId="95" xfId="0" applyFill="1" applyBorder="1"/>
    <xf numFmtId="0" fontId="5" fillId="0" borderId="103" xfId="0" applyFont="1" applyFill="1" applyBorder="1" applyAlignment="1">
      <alignment vertical="center"/>
    </xf>
    <xf numFmtId="0" fontId="5" fillId="0" borderId="185" xfId="0" applyFont="1" applyFill="1" applyBorder="1" applyAlignment="1">
      <alignment vertical="center"/>
    </xf>
    <xf numFmtId="0" fontId="5" fillId="0" borderId="0" xfId="0" applyFont="1" applyFill="1" applyBorder="1" applyAlignment="1" applyProtection="1">
      <alignment horizontal="center"/>
    </xf>
    <xf numFmtId="0" fontId="0" fillId="0" borderId="50" xfId="0" applyFill="1" applyBorder="1" applyProtection="1"/>
    <xf numFmtId="0" fontId="0" fillId="0" borderId="0" xfId="0" applyFill="1" applyProtection="1"/>
    <xf numFmtId="0" fontId="0" fillId="0" borderId="0" xfId="0" applyBorder="1"/>
    <xf numFmtId="42" fontId="12" fillId="0" borderId="159" xfId="0" applyNumberFormat="1" applyFont="1" applyFill="1" applyBorder="1" applyAlignment="1" applyProtection="1">
      <alignment vertical="center"/>
      <protection locked="0"/>
    </xf>
    <xf numFmtId="42" fontId="12" fillId="0" borderId="112" xfId="0" applyNumberFormat="1" applyFont="1" applyFill="1" applyBorder="1" applyAlignment="1" applyProtection="1">
      <alignment vertical="center"/>
      <protection locked="0"/>
    </xf>
    <xf numFmtId="42" fontId="12" fillId="0" borderId="188" xfId="0" applyNumberFormat="1" applyFont="1" applyFill="1" applyBorder="1" applyAlignment="1" applyProtection="1">
      <alignment vertical="center" wrapText="1"/>
      <protection locked="0"/>
    </xf>
    <xf numFmtId="42" fontId="12" fillId="0" borderId="147" xfId="0" applyNumberFormat="1" applyFont="1" applyFill="1" applyBorder="1" applyAlignment="1" applyProtection="1">
      <alignment vertical="center"/>
      <protection locked="0"/>
    </xf>
    <xf numFmtId="0" fontId="5" fillId="14" borderId="15" xfId="0" applyFont="1" applyFill="1" applyBorder="1" applyAlignment="1" applyProtection="1"/>
    <xf numFmtId="0" fontId="5" fillId="14" borderId="61" xfId="0" applyFont="1" applyFill="1" applyBorder="1" applyProtection="1"/>
    <xf numFmtId="0" fontId="4" fillId="0" borderId="51" xfId="0" applyFont="1" applyFill="1" applyBorder="1" applyAlignment="1" applyProtection="1">
      <alignment vertical="center"/>
    </xf>
    <xf numFmtId="0" fontId="4" fillId="0" borderId="50" xfId="0" applyFont="1" applyFill="1" applyBorder="1" applyAlignment="1" applyProtection="1">
      <alignment vertical="center"/>
    </xf>
    <xf numFmtId="0" fontId="4" fillId="0" borderId="49" xfId="0" applyFont="1" applyFill="1" applyBorder="1" applyAlignment="1" applyProtection="1">
      <alignment vertical="center"/>
    </xf>
    <xf numFmtId="0" fontId="4" fillId="0" borderId="6" xfId="0" applyFont="1" applyBorder="1" applyAlignment="1" applyProtection="1">
      <alignment vertical="center"/>
    </xf>
    <xf numFmtId="0" fontId="4" fillId="15" borderId="189" xfId="0" applyFont="1" applyFill="1" applyBorder="1" applyAlignment="1" applyProtection="1">
      <alignment vertical="center" wrapText="1"/>
      <protection locked="0"/>
    </xf>
    <xf numFmtId="14" fontId="4" fillId="15" borderId="190" xfId="0" applyNumberFormat="1" applyFont="1" applyFill="1" applyBorder="1" applyAlignment="1" applyProtection="1">
      <alignment vertical="center"/>
      <protection locked="0"/>
    </xf>
    <xf numFmtId="0" fontId="4" fillId="15" borderId="190" xfId="0" applyFont="1" applyFill="1" applyBorder="1" applyAlignment="1" applyProtection="1">
      <alignment vertical="center"/>
      <protection locked="0"/>
    </xf>
    <xf numFmtId="0" fontId="4" fillId="15" borderId="191" xfId="0" applyFont="1" applyFill="1" applyBorder="1" applyAlignment="1" applyProtection="1">
      <alignment vertical="center" wrapText="1"/>
      <protection locked="0"/>
    </xf>
    <xf numFmtId="0" fontId="4" fillId="0" borderId="4" xfId="0" applyFont="1" applyFill="1" applyBorder="1" applyAlignment="1" applyProtection="1">
      <alignment vertical="center"/>
    </xf>
    <xf numFmtId="0" fontId="4" fillId="0" borderId="73" xfId="0" applyFont="1" applyBorder="1" applyAlignment="1" applyProtection="1">
      <alignment vertical="center"/>
      <protection locked="0"/>
    </xf>
    <xf numFmtId="14" fontId="4" fillId="0" borderId="192" xfId="0" applyNumberFormat="1" applyFont="1" applyBorder="1" applyAlignment="1" applyProtection="1">
      <alignment vertical="center"/>
      <protection locked="0"/>
    </xf>
    <xf numFmtId="0" fontId="4" fillId="0" borderId="192" xfId="0" applyFont="1" applyBorder="1" applyAlignment="1" applyProtection="1">
      <alignment vertical="center"/>
      <protection locked="0"/>
    </xf>
    <xf numFmtId="0" fontId="4" fillId="0" borderId="106" xfId="0" applyFont="1" applyBorder="1" applyAlignment="1" applyProtection="1">
      <alignment vertical="center" wrapText="1"/>
      <protection locked="0"/>
    </xf>
    <xf numFmtId="0" fontId="4" fillId="0" borderId="193" xfId="0" applyFont="1" applyFill="1" applyBorder="1" applyAlignment="1" applyProtection="1">
      <alignment vertical="center"/>
    </xf>
    <xf numFmtId="0" fontId="4" fillId="0" borderId="194" xfId="0" applyFont="1" applyFill="1" applyBorder="1" applyAlignment="1" applyProtection="1">
      <alignment vertical="center"/>
    </xf>
    <xf numFmtId="0" fontId="41" fillId="0" borderId="73" xfId="0" applyFont="1" applyBorder="1" applyAlignment="1" applyProtection="1">
      <alignment vertical="center" wrapText="1"/>
      <protection locked="0"/>
    </xf>
    <xf numFmtId="0" fontId="4" fillId="0" borderId="73" xfId="0" applyFont="1" applyBorder="1" applyAlignment="1" applyProtection="1">
      <alignment vertical="center" wrapText="1"/>
      <protection locked="0"/>
    </xf>
    <xf numFmtId="14" fontId="4" fillId="0" borderId="192" xfId="0" applyNumberFormat="1" applyFont="1" applyFill="1" applyBorder="1" applyAlignment="1" applyProtection="1">
      <alignment vertical="center"/>
      <protection locked="0"/>
    </xf>
    <xf numFmtId="0" fontId="4" fillId="0" borderId="192" xfId="0" applyFont="1" applyFill="1" applyBorder="1" applyAlignment="1" applyProtection="1">
      <alignment vertical="center"/>
      <protection locked="0"/>
    </xf>
    <xf numFmtId="0" fontId="4" fillId="0" borderId="106" xfId="0" applyFont="1" applyFill="1" applyBorder="1" applyAlignment="1" applyProtection="1">
      <alignment vertical="center" wrapText="1"/>
      <protection locked="0"/>
    </xf>
    <xf numFmtId="0" fontId="4" fillId="0" borderId="73" xfId="0" applyFont="1" applyFill="1" applyBorder="1" applyAlignment="1" applyProtection="1">
      <alignment vertical="center"/>
      <protection locked="0"/>
    </xf>
    <xf numFmtId="0" fontId="4" fillId="0" borderId="106" xfId="0" applyFont="1" applyBorder="1" applyAlignment="1" applyProtection="1">
      <alignment vertical="center"/>
      <protection locked="0"/>
    </xf>
    <xf numFmtId="0" fontId="41" fillId="0" borderId="147" xfId="0" applyFont="1" applyBorder="1" applyAlignment="1" applyProtection="1">
      <alignment vertical="center" wrapText="1"/>
      <protection locked="0"/>
    </xf>
    <xf numFmtId="14" fontId="4" fillId="0" borderId="195" xfId="0" applyNumberFormat="1" applyFont="1" applyBorder="1" applyAlignment="1" applyProtection="1">
      <alignment vertical="center"/>
      <protection locked="0"/>
    </xf>
    <xf numFmtId="0" fontId="4" fillId="0" borderId="195" xfId="0" applyFont="1" applyBorder="1" applyAlignment="1" applyProtection="1">
      <alignment vertical="center"/>
      <protection locked="0"/>
    </xf>
    <xf numFmtId="0" fontId="4" fillId="0" borderId="151" xfId="0" applyFont="1" applyBorder="1" applyAlignment="1" applyProtection="1">
      <alignment vertical="center" wrapText="1"/>
      <protection locked="0"/>
    </xf>
    <xf numFmtId="0" fontId="42" fillId="11" borderId="40" xfId="0" applyFont="1" applyFill="1" applyBorder="1" applyAlignment="1" applyProtection="1">
      <alignment vertical="center" wrapText="1"/>
    </xf>
    <xf numFmtId="0" fontId="27" fillId="11" borderId="117" xfId="0" applyFont="1" applyFill="1" applyBorder="1" applyAlignment="1" applyProtection="1">
      <alignment vertical="center" wrapText="1"/>
    </xf>
    <xf numFmtId="0" fontId="42" fillId="11" borderId="117" xfId="0" applyFont="1" applyFill="1" applyBorder="1" applyAlignment="1" applyProtection="1">
      <alignment vertical="center" wrapText="1"/>
    </xf>
    <xf numFmtId="0" fontId="27" fillId="11" borderId="15" xfId="0" applyFont="1" applyFill="1" applyBorder="1" applyAlignment="1" applyProtection="1">
      <alignment vertical="center" wrapText="1"/>
    </xf>
    <xf numFmtId="0" fontId="10" fillId="0" borderId="0" xfId="0" applyNumberFormat="1" applyFont="1" applyFill="1" applyBorder="1" applyAlignment="1" applyProtection="1"/>
    <xf numFmtId="0" fontId="43" fillId="0" borderId="0" xfId="0" applyFont="1" applyFill="1" applyBorder="1" applyAlignment="1" applyProtection="1">
      <alignment horizontal="left" vertical="center"/>
    </xf>
    <xf numFmtId="0" fontId="4" fillId="0" borderId="196" xfId="0" applyFont="1" applyBorder="1" applyAlignment="1" applyProtection="1">
      <alignment vertical="center"/>
    </xf>
    <xf numFmtId="0" fontId="4" fillId="0" borderId="197" xfId="0" applyFont="1" applyBorder="1" applyAlignment="1" applyProtection="1">
      <alignment vertical="center"/>
    </xf>
    <xf numFmtId="0" fontId="4" fillId="0" borderId="198" xfId="0" applyFont="1" applyBorder="1" applyAlignment="1" applyProtection="1">
      <alignment vertical="center"/>
    </xf>
    <xf numFmtId="0" fontId="4" fillId="0" borderId="199" xfId="0" applyFont="1" applyBorder="1" applyAlignment="1" applyProtection="1">
      <alignment vertical="center"/>
    </xf>
    <xf numFmtId="0" fontId="4" fillId="0" borderId="200" xfId="0" applyFont="1" applyBorder="1" applyAlignment="1" applyProtection="1">
      <alignment vertical="center"/>
    </xf>
    <xf numFmtId="0" fontId="5" fillId="0" borderId="0" xfId="0" applyFont="1" applyFill="1" applyBorder="1" applyAlignment="1" applyProtection="1"/>
    <xf numFmtId="0" fontId="5" fillId="0" borderId="5" xfId="0" applyFont="1" applyFill="1" applyBorder="1" applyProtection="1">
      <protection locked="0"/>
    </xf>
    <xf numFmtId="0" fontId="0" fillId="0" borderId="0" xfId="0" applyFont="1" applyProtection="1">
      <protection locked="0"/>
    </xf>
    <xf numFmtId="0" fontId="0" fillId="0" borderId="0" xfId="0" applyFont="1"/>
    <xf numFmtId="0" fontId="0" fillId="0" borderId="51" xfId="0" applyFont="1" applyBorder="1"/>
    <xf numFmtId="0" fontId="0" fillId="0" borderId="50" xfId="0" applyFont="1" applyBorder="1"/>
    <xf numFmtId="0" fontId="0" fillId="0" borderId="49" xfId="0" applyFont="1" applyBorder="1"/>
    <xf numFmtId="0" fontId="0" fillId="0" borderId="6" xfId="0" applyFont="1" applyBorder="1"/>
    <xf numFmtId="0" fontId="0" fillId="0" borderId="0" xfId="0" applyFont="1" applyBorder="1"/>
    <xf numFmtId="0" fontId="0" fillId="0" borderId="0" xfId="0" applyFont="1" applyBorder="1" applyProtection="1">
      <protection locked="0"/>
    </xf>
    <xf numFmtId="0" fontId="0" fillId="0" borderId="4" xfId="0" applyFont="1" applyBorder="1"/>
    <xf numFmtId="0" fontId="0" fillId="13" borderId="201" xfId="0" applyFont="1" applyFill="1" applyBorder="1"/>
    <xf numFmtId="44" fontId="0" fillId="5" borderId="62" xfId="0" applyNumberFormat="1" applyFont="1" applyFill="1" applyBorder="1"/>
    <xf numFmtId="0" fontId="0" fillId="0" borderId="62" xfId="0" applyFont="1" applyBorder="1" applyProtection="1">
      <protection locked="0"/>
    </xf>
    <xf numFmtId="0" fontId="0" fillId="0" borderId="105" xfId="0" applyFont="1" applyBorder="1"/>
    <xf numFmtId="0" fontId="0" fillId="0" borderId="62" xfId="0" applyFont="1" applyBorder="1"/>
    <xf numFmtId="44" fontId="1" fillId="5" borderId="60" xfId="9" applyFont="1" applyFill="1" applyBorder="1"/>
    <xf numFmtId="0" fontId="2" fillId="0" borderId="0" xfId="0" applyFont="1" applyBorder="1"/>
    <xf numFmtId="0" fontId="0" fillId="0" borderId="202" xfId="0" applyFont="1" applyBorder="1" applyProtection="1">
      <protection locked="0"/>
    </xf>
    <xf numFmtId="0" fontId="0" fillId="0" borderId="203" xfId="0" applyFont="1" applyBorder="1" applyProtection="1">
      <protection locked="0"/>
    </xf>
    <xf numFmtId="0" fontId="19" fillId="0" borderId="0" xfId="0" applyFont="1" applyBorder="1"/>
    <xf numFmtId="0" fontId="0" fillId="0" borderId="205" xfId="0" applyFont="1" applyBorder="1" applyProtection="1">
      <protection locked="0"/>
    </xf>
    <xf numFmtId="0" fontId="0" fillId="0" borderId="206" xfId="0" applyFont="1" applyBorder="1" applyProtection="1">
      <protection locked="0"/>
    </xf>
    <xf numFmtId="0" fontId="0" fillId="0" borderId="172" xfId="0" applyFont="1" applyBorder="1"/>
    <xf numFmtId="0" fontId="0" fillId="0" borderId="172" xfId="0" applyFont="1" applyBorder="1" applyProtection="1">
      <protection locked="0"/>
    </xf>
    <xf numFmtId="0" fontId="44" fillId="0" borderId="172" xfId="0" applyFont="1" applyBorder="1"/>
    <xf numFmtId="0" fontId="2" fillId="11" borderId="61" xfId="0" applyFont="1" applyFill="1" applyBorder="1"/>
    <xf numFmtId="0" fontId="2" fillId="10" borderId="15" xfId="0" applyFont="1" applyFill="1" applyBorder="1"/>
    <xf numFmtId="0" fontId="45" fillId="0" borderId="0" xfId="0" applyFont="1" applyBorder="1"/>
    <xf numFmtId="0" fontId="0" fillId="0" borderId="41" xfId="0" applyFont="1" applyBorder="1"/>
    <xf numFmtId="44" fontId="0" fillId="0" borderId="203" xfId="0" applyNumberFormat="1" applyFont="1" applyBorder="1" applyProtection="1">
      <protection locked="0"/>
    </xf>
    <xf numFmtId="9" fontId="0" fillId="0" borderId="0" xfId="10" applyFont="1" applyFill="1" applyBorder="1"/>
    <xf numFmtId="9" fontId="0" fillId="5" borderId="204" xfId="10" applyFont="1" applyFill="1" applyBorder="1"/>
    <xf numFmtId="44" fontId="0" fillId="0" borderId="206" xfId="9" applyFont="1" applyBorder="1" applyProtection="1">
      <protection locked="0"/>
    </xf>
    <xf numFmtId="0" fontId="12" fillId="0" borderId="6" xfId="0" applyFont="1" applyBorder="1" applyProtection="1"/>
    <xf numFmtId="0" fontId="12" fillId="0" borderId="0" xfId="0" applyFont="1" applyFill="1" applyBorder="1" applyProtection="1"/>
    <xf numFmtId="0" fontId="12" fillId="0" borderId="4" xfId="0" applyFont="1" applyFill="1" applyBorder="1" applyProtection="1"/>
    <xf numFmtId="0" fontId="12" fillId="0" borderId="4" xfId="0" applyFont="1" applyBorder="1" applyProtection="1"/>
    <xf numFmtId="0" fontId="12" fillId="0" borderId="3" xfId="0" applyFont="1" applyBorder="1" applyProtection="1"/>
    <xf numFmtId="0" fontId="12" fillId="0" borderId="2" xfId="0" applyFont="1" applyBorder="1" applyProtection="1"/>
    <xf numFmtId="0" fontId="12" fillId="0" borderId="1" xfId="0" applyFont="1" applyBorder="1" applyProtection="1"/>
    <xf numFmtId="0" fontId="13" fillId="0" borderId="0" xfId="0" applyFont="1" applyFill="1" applyBorder="1" applyAlignment="1" applyProtection="1">
      <alignment horizontal="right"/>
    </xf>
    <xf numFmtId="0" fontId="0" fillId="0" borderId="207" xfId="0" applyFill="1" applyBorder="1" applyProtection="1">
      <protection locked="0"/>
    </xf>
    <xf numFmtId="44" fontId="0" fillId="0" borderId="208" xfId="9" applyFont="1" applyFill="1" applyBorder="1" applyProtection="1">
      <protection locked="0"/>
    </xf>
    <xf numFmtId="0" fontId="0" fillId="0" borderId="210" xfId="0" applyFill="1" applyBorder="1" applyProtection="1">
      <protection locked="0"/>
    </xf>
    <xf numFmtId="44" fontId="0" fillId="0" borderId="211" xfId="9" applyFont="1" applyFill="1" applyBorder="1" applyProtection="1">
      <protection locked="0"/>
    </xf>
    <xf numFmtId="0" fontId="0" fillId="0" borderId="213" xfId="0" applyFill="1" applyBorder="1" applyProtection="1">
      <protection locked="0"/>
    </xf>
    <xf numFmtId="44" fontId="0" fillId="0" borderId="214" xfId="9" applyFont="1" applyFill="1" applyBorder="1" applyProtection="1">
      <protection locked="0"/>
    </xf>
    <xf numFmtId="0" fontId="0" fillId="0" borderId="0" xfId="0" applyFill="1" applyBorder="1" applyProtection="1">
      <protection locked="0"/>
    </xf>
    <xf numFmtId="44" fontId="0" fillId="5" borderId="221" xfId="9" applyFont="1" applyFill="1" applyBorder="1" applyProtection="1"/>
    <xf numFmtId="44" fontId="0" fillId="5" borderId="142" xfId="9" applyFont="1" applyFill="1" applyBorder="1" applyProtection="1"/>
    <xf numFmtId="44" fontId="0" fillId="5" borderId="229" xfId="9" applyFont="1" applyFill="1" applyBorder="1" applyProtection="1"/>
    <xf numFmtId="44" fontId="0" fillId="5" borderId="225" xfId="9" applyFont="1" applyFill="1" applyBorder="1" applyProtection="1"/>
    <xf numFmtId="166" fontId="0" fillId="0" borderId="221" xfId="8" applyNumberFormat="1" applyFont="1" applyBorder="1" applyProtection="1">
      <protection locked="0"/>
    </xf>
    <xf numFmtId="0" fontId="5" fillId="0" borderId="52" xfId="0" applyFont="1" applyFill="1" applyBorder="1" applyProtection="1"/>
    <xf numFmtId="0" fontId="5" fillId="0" borderId="54" xfId="0" applyFont="1" applyFill="1" applyBorder="1" applyProtection="1"/>
    <xf numFmtId="0" fontId="5" fillId="0" borderId="55" xfId="0" applyFont="1" applyFill="1" applyBorder="1" applyProtection="1"/>
    <xf numFmtId="0" fontId="5" fillId="0" borderId="173" xfId="0" applyFont="1" applyFill="1" applyBorder="1" applyProtection="1"/>
    <xf numFmtId="0" fontId="5" fillId="0" borderId="36" xfId="0" applyFont="1" applyFill="1" applyBorder="1" applyProtection="1"/>
    <xf numFmtId="0" fontId="5" fillId="0" borderId="56" xfId="0" applyFont="1" applyFill="1" applyBorder="1" applyProtection="1"/>
    <xf numFmtId="0" fontId="5" fillId="0" borderId="231" xfId="0" applyFont="1" applyFill="1" applyBorder="1" applyAlignment="1" applyProtection="1">
      <protection locked="0"/>
    </xf>
    <xf numFmtId="0" fontId="5" fillId="0" borderId="169" xfId="0" applyFont="1" applyFill="1" applyBorder="1" applyProtection="1"/>
    <xf numFmtId="0" fontId="5" fillId="0" borderId="230" xfId="0" applyFont="1" applyFill="1" applyBorder="1" applyProtection="1">
      <protection locked="0"/>
    </xf>
    <xf numFmtId="0" fontId="5" fillId="0" borderId="5" xfId="0" applyFont="1" applyFill="1" applyBorder="1" applyAlignment="1" applyProtection="1">
      <protection locked="0"/>
    </xf>
    <xf numFmtId="0" fontId="5" fillId="0" borderId="169" xfId="0" applyFont="1" applyFill="1" applyBorder="1" applyAlignment="1" applyProtection="1"/>
    <xf numFmtId="0" fontId="8" fillId="0" borderId="0" xfId="0" applyFont="1" applyFill="1" applyBorder="1" applyProtection="1"/>
    <xf numFmtId="5" fontId="12" fillId="0" borderId="55" xfId="0" applyNumberFormat="1" applyFont="1" applyFill="1" applyBorder="1" applyAlignment="1" applyProtection="1"/>
    <xf numFmtId="0" fontId="5" fillId="0" borderId="56" xfId="0" applyFont="1" applyFill="1" applyBorder="1" applyAlignment="1" applyProtection="1"/>
    <xf numFmtId="0" fontId="5" fillId="10" borderId="0" xfId="0" applyFont="1" applyFill="1" applyBorder="1" applyProtection="1"/>
    <xf numFmtId="0" fontId="21" fillId="10" borderId="0" xfId="0" applyFont="1" applyFill="1" applyBorder="1" applyAlignment="1" applyProtection="1"/>
    <xf numFmtId="0" fontId="5" fillId="0" borderId="100" xfId="0" applyFont="1" applyFill="1" applyBorder="1" applyProtection="1"/>
    <xf numFmtId="0" fontId="5" fillId="0" borderId="101" xfId="0" applyFont="1" applyFill="1" applyBorder="1" applyProtection="1"/>
    <xf numFmtId="0" fontId="5" fillId="0" borderId="102" xfId="0" applyFont="1" applyFill="1" applyBorder="1" applyProtection="1"/>
    <xf numFmtId="0" fontId="47" fillId="0" borderId="41" xfId="0" applyFont="1" applyFill="1" applyBorder="1" applyAlignment="1" applyProtection="1"/>
    <xf numFmtId="0" fontId="5" fillId="0" borderId="230" xfId="0" applyFont="1" applyFill="1" applyBorder="1" applyAlignment="1" applyProtection="1">
      <alignment horizontal="left"/>
      <protection locked="0"/>
    </xf>
    <xf numFmtId="0" fontId="5" fillId="0" borderId="169" xfId="0" applyFont="1" applyFill="1" applyBorder="1" applyAlignment="1" applyProtection="1">
      <alignment wrapText="1"/>
    </xf>
    <xf numFmtId="0" fontId="5" fillId="2" borderId="55" xfId="0" applyFont="1" applyFill="1" applyBorder="1" applyProtection="1"/>
    <xf numFmtId="0" fontId="5" fillId="16" borderId="105" xfId="0" applyFont="1" applyFill="1" applyBorder="1" applyProtection="1"/>
    <xf numFmtId="0" fontId="5" fillId="16" borderId="0" xfId="0" applyFont="1" applyFill="1" applyBorder="1" applyProtection="1"/>
    <xf numFmtId="0" fontId="5" fillId="16" borderId="0" xfId="0" applyFont="1" applyFill="1" applyBorder="1" applyAlignment="1" applyProtection="1"/>
    <xf numFmtId="0" fontId="6" fillId="16" borderId="169" xfId="0" applyFont="1" applyFill="1" applyBorder="1" applyProtection="1"/>
    <xf numFmtId="0" fontId="5" fillId="2" borderId="56" xfId="0" applyFont="1" applyFill="1" applyBorder="1" applyProtection="1"/>
    <xf numFmtId="0" fontId="6" fillId="0" borderId="169" xfId="0" applyFont="1" applyFill="1" applyBorder="1" applyProtection="1"/>
    <xf numFmtId="0" fontId="8" fillId="11" borderId="118" xfId="0" applyFont="1" applyFill="1" applyBorder="1" applyAlignment="1" applyProtection="1"/>
    <xf numFmtId="44" fontId="5" fillId="0" borderId="88" xfId="0" applyNumberFormat="1" applyFont="1" applyFill="1" applyBorder="1" applyAlignment="1" applyProtection="1">
      <protection locked="0"/>
    </xf>
    <xf numFmtId="44" fontId="5" fillId="0" borderId="86" xfId="0" applyNumberFormat="1" applyFont="1" applyFill="1" applyBorder="1" applyAlignment="1" applyProtection="1">
      <protection locked="0"/>
    </xf>
    <xf numFmtId="44" fontId="5" fillId="13" borderId="234" xfId="0" applyNumberFormat="1" applyFont="1" applyFill="1" applyBorder="1" applyAlignment="1" applyProtection="1"/>
    <xf numFmtId="164" fontId="5" fillId="0" borderId="0" xfId="0" applyNumberFormat="1" applyFont="1" applyFill="1" applyBorder="1" applyAlignment="1" applyProtection="1">
      <alignment horizontal="left"/>
    </xf>
    <xf numFmtId="164" fontId="5" fillId="0" borderId="235" xfId="0" applyNumberFormat="1" applyFont="1" applyFill="1" applyBorder="1" applyAlignment="1" applyProtection="1">
      <alignment wrapText="1"/>
      <protection locked="0"/>
    </xf>
    <xf numFmtId="167" fontId="5" fillId="0" borderId="236" xfId="0" applyNumberFormat="1" applyFont="1" applyFill="1" applyBorder="1" applyAlignment="1" applyProtection="1">
      <protection locked="0"/>
    </xf>
    <xf numFmtId="0" fontId="5" fillId="0" borderId="73" xfId="0" applyFont="1" applyFill="1" applyBorder="1" applyAlignment="1" applyProtection="1">
      <protection locked="0"/>
    </xf>
    <xf numFmtId="164" fontId="5" fillId="0" borderId="106" xfId="0" applyNumberFormat="1" applyFont="1" applyFill="1" applyBorder="1" applyAlignment="1" applyProtection="1">
      <protection locked="0"/>
    </xf>
    <xf numFmtId="164" fontId="5" fillId="0" borderId="237" xfId="0" applyNumberFormat="1" applyFont="1" applyFill="1" applyBorder="1" applyAlignment="1" applyProtection="1">
      <alignment wrapText="1"/>
      <protection locked="0"/>
    </xf>
    <xf numFmtId="167" fontId="5" fillId="0" borderId="238" xfId="0" applyNumberFormat="1" applyFont="1" applyFill="1" applyBorder="1" applyAlignment="1" applyProtection="1">
      <protection locked="0"/>
    </xf>
    <xf numFmtId="14" fontId="5" fillId="0" borderId="156" xfId="0" applyNumberFormat="1" applyFont="1" applyFill="1" applyBorder="1" applyAlignment="1" applyProtection="1">
      <protection locked="0"/>
    </xf>
    <xf numFmtId="14" fontId="5" fillId="0" borderId="146" xfId="0" applyNumberFormat="1" applyFont="1" applyFill="1" applyBorder="1" applyAlignment="1" applyProtection="1">
      <protection locked="0"/>
    </xf>
    <xf numFmtId="0" fontId="5" fillId="13" borderId="233" xfId="0" applyFont="1" applyFill="1" applyBorder="1" applyAlignment="1" applyProtection="1"/>
    <xf numFmtId="164" fontId="5" fillId="13" borderId="36" xfId="0" applyNumberFormat="1" applyFont="1" applyFill="1" applyBorder="1" applyAlignment="1" applyProtection="1"/>
    <xf numFmtId="164" fontId="5" fillId="13" borderId="172" xfId="0" applyNumberFormat="1" applyFont="1" applyFill="1" applyBorder="1" applyAlignment="1" applyProtection="1">
      <alignment wrapText="1"/>
    </xf>
    <xf numFmtId="9" fontId="5" fillId="13" borderId="239" xfId="0" applyNumberFormat="1" applyFont="1" applyFill="1" applyBorder="1" applyAlignment="1" applyProtection="1"/>
    <xf numFmtId="44" fontId="5" fillId="5" borderId="240" xfId="0" applyNumberFormat="1" applyFont="1" applyFill="1" applyBorder="1" applyAlignment="1" applyProtection="1"/>
    <xf numFmtId="164" fontId="5" fillId="0" borderId="152" xfId="0" applyNumberFormat="1" applyFont="1" applyFill="1" applyBorder="1" applyAlignment="1" applyProtection="1">
      <alignment horizontal="left"/>
    </xf>
    <xf numFmtId="5" fontId="5" fillId="0" borderId="0" xfId="0" applyNumberFormat="1" applyFont="1" applyFill="1" applyBorder="1" applyAlignment="1" applyProtection="1">
      <alignment horizontal="left"/>
    </xf>
    <xf numFmtId="0" fontId="2" fillId="0" borderId="0" xfId="0" applyFont="1" applyFill="1" applyAlignment="1" applyProtection="1">
      <alignment horizontal="right"/>
    </xf>
    <xf numFmtId="0" fontId="0" fillId="0" borderId="95" xfId="0" applyBorder="1"/>
    <xf numFmtId="0" fontId="0" fillId="0" borderId="103" xfId="0" applyBorder="1"/>
    <xf numFmtId="0" fontId="0" fillId="0" borderId="185" xfId="0" applyBorder="1"/>
    <xf numFmtId="0" fontId="0" fillId="0" borderId="103" xfId="0" applyFill="1" applyBorder="1"/>
    <xf numFmtId="0" fontId="0" fillId="0" borderId="185" xfId="0" applyFill="1" applyBorder="1"/>
    <xf numFmtId="0" fontId="0" fillId="0" borderId="0" xfId="0" applyFill="1" applyBorder="1"/>
    <xf numFmtId="9" fontId="0" fillId="0" borderId="103" xfId="0" applyNumberFormat="1" applyBorder="1"/>
    <xf numFmtId="9" fontId="0" fillId="0" borderId="185" xfId="0" applyNumberFormat="1" applyBorder="1"/>
    <xf numFmtId="0" fontId="48" fillId="0" borderId="204" xfId="0" applyFont="1" applyBorder="1" applyAlignment="1">
      <alignment horizontal="center"/>
    </xf>
    <xf numFmtId="0" fontId="0" fillId="0" borderId="43" xfId="0" applyBorder="1"/>
    <xf numFmtId="0" fontId="0" fillId="0" borderId="95" xfId="0" applyFill="1" applyBorder="1" applyProtection="1"/>
    <xf numFmtId="0" fontId="0" fillId="0" borderId="103" xfId="0" applyFill="1" applyBorder="1" applyProtection="1"/>
    <xf numFmtId="0" fontId="0" fillId="0" borderId="185" xfId="0" applyFill="1" applyBorder="1" applyProtection="1"/>
    <xf numFmtId="0" fontId="49" fillId="0" borderId="103" xfId="0" applyFont="1" applyBorder="1" applyAlignment="1">
      <alignment vertical="center"/>
    </xf>
    <xf numFmtId="0" fontId="0" fillId="0" borderId="103" xfId="0" quotePrefix="1" applyBorder="1"/>
    <xf numFmtId="0" fontId="49" fillId="0" borderId="185" xfId="0" applyFont="1" applyBorder="1" applyAlignment="1">
      <alignment vertical="center"/>
    </xf>
    <xf numFmtId="0" fontId="19" fillId="0" borderId="0" xfId="0" applyFont="1" applyBorder="1" applyProtection="1"/>
    <xf numFmtId="0" fontId="4" fillId="0" borderId="204" xfId="0" applyFont="1" applyBorder="1" applyProtection="1">
      <protection locked="0"/>
    </xf>
    <xf numFmtId="5" fontId="14" fillId="0" borderId="172" xfId="0" applyNumberFormat="1" applyFont="1" applyFill="1" applyBorder="1" applyAlignment="1" applyProtection="1">
      <alignment vertical="center"/>
    </xf>
    <xf numFmtId="9" fontId="11" fillId="5" borderId="204" xfId="0" applyNumberFormat="1" applyFont="1" applyFill="1" applyBorder="1" applyAlignment="1" applyProtection="1">
      <alignment vertical="center"/>
    </xf>
    <xf numFmtId="5" fontId="11" fillId="0" borderId="172" xfId="0" applyNumberFormat="1" applyFont="1" applyFill="1" applyBorder="1" applyAlignment="1" applyProtection="1">
      <alignment vertical="center"/>
    </xf>
    <xf numFmtId="5" fontId="15" fillId="0" borderId="172" xfId="0" applyNumberFormat="1" applyFont="1" applyFill="1" applyBorder="1" applyAlignment="1" applyProtection="1">
      <alignment vertical="center"/>
    </xf>
    <xf numFmtId="5" fontId="14" fillId="0" borderId="172" xfId="0" applyNumberFormat="1" applyFont="1" applyFill="1" applyBorder="1" applyProtection="1"/>
    <xf numFmtId="5" fontId="15" fillId="0" borderId="172" xfId="0" applyNumberFormat="1" applyFont="1" applyFill="1" applyBorder="1" applyProtection="1"/>
    <xf numFmtId="0" fontId="15" fillId="0" borderId="172" xfId="0" applyNumberFormat="1" applyFont="1" applyFill="1" applyBorder="1" applyProtection="1"/>
    <xf numFmtId="0" fontId="22" fillId="0" borderId="241" xfId="0" applyFont="1" applyFill="1" applyBorder="1" applyProtection="1"/>
    <xf numFmtId="44" fontId="12" fillId="0" borderId="172" xfId="0" applyNumberFormat="1" applyFont="1" applyFill="1" applyBorder="1" applyAlignment="1" applyProtection="1">
      <alignment vertical="center"/>
    </xf>
    <xf numFmtId="0" fontId="22" fillId="0" borderId="172" xfId="0" applyFont="1" applyBorder="1" applyProtection="1"/>
    <xf numFmtId="0" fontId="22" fillId="0" borderId="242" xfId="0" applyFont="1" applyBorder="1" applyProtection="1"/>
    <xf numFmtId="0" fontId="2" fillId="10" borderId="18" xfId="0" applyFont="1" applyFill="1" applyBorder="1" applyAlignment="1">
      <alignment horizontal="center"/>
    </xf>
    <xf numFmtId="0" fontId="2" fillId="10" borderId="58" xfId="0" applyFont="1" applyFill="1" applyBorder="1"/>
    <xf numFmtId="0" fontId="2" fillId="10" borderId="243" xfId="0" applyFont="1" applyFill="1" applyBorder="1"/>
    <xf numFmtId="14" fontId="0" fillId="0" borderId="248" xfId="0" applyNumberFormat="1" applyBorder="1"/>
    <xf numFmtId="0" fontId="0" fillId="0" borderId="250" xfId="0" applyBorder="1"/>
    <xf numFmtId="14" fontId="0" fillId="0" borderId="248" xfId="0" applyNumberFormat="1" applyBorder="1" applyAlignment="1">
      <alignment vertical="top"/>
    </xf>
    <xf numFmtId="0" fontId="0" fillId="0" borderId="250" xfId="0" applyBorder="1" applyAlignment="1">
      <alignment vertical="top" wrapText="1"/>
    </xf>
    <xf numFmtId="0" fontId="0" fillId="0" borderId="251" xfId="0" applyBorder="1"/>
    <xf numFmtId="0" fontId="0" fillId="0" borderId="253" xfId="0" applyBorder="1"/>
    <xf numFmtId="0" fontId="0" fillId="0" borderId="246" xfId="0" applyNumberFormat="1" applyBorder="1" applyAlignment="1">
      <alignment horizontal="center" vertical="center"/>
    </xf>
    <xf numFmtId="0" fontId="0" fillId="0" borderId="249" xfId="0" applyNumberFormat="1" applyBorder="1" applyAlignment="1">
      <alignment horizontal="center" vertical="center"/>
    </xf>
    <xf numFmtId="0" fontId="0" fillId="0" borderId="252" xfId="0" applyNumberFormat="1" applyBorder="1" applyAlignment="1">
      <alignment horizontal="center" vertical="center"/>
    </xf>
    <xf numFmtId="0" fontId="0" fillId="0" borderId="244" xfId="0" applyBorder="1" applyAlignment="1">
      <alignment vertical="center"/>
    </xf>
    <xf numFmtId="14" fontId="0" fillId="0" borderId="245" xfId="0" applyNumberFormat="1" applyBorder="1" applyAlignment="1">
      <alignment vertical="center"/>
    </xf>
    <xf numFmtId="0" fontId="0" fillId="0" borderId="247" xfId="0" applyBorder="1" applyAlignment="1">
      <alignment vertical="center" wrapText="1"/>
    </xf>
    <xf numFmtId="0" fontId="0" fillId="0" borderId="0" xfId="0" applyAlignment="1">
      <alignment vertical="center"/>
    </xf>
    <xf numFmtId="14" fontId="0" fillId="0" borderId="254" xfId="0" applyNumberFormat="1" applyBorder="1" applyAlignment="1">
      <alignment vertical="top"/>
    </xf>
    <xf numFmtId="0" fontId="0" fillId="0" borderId="255" xfId="0" applyNumberFormat="1" applyBorder="1" applyAlignment="1">
      <alignment horizontal="center" vertical="center"/>
    </xf>
    <xf numFmtId="0" fontId="0" fillId="0" borderId="256" xfId="0" applyBorder="1" applyAlignment="1">
      <alignment vertical="top" wrapText="1"/>
    </xf>
    <xf numFmtId="0" fontId="0" fillId="0" borderId="257" xfId="0" applyBorder="1" applyAlignment="1">
      <alignment vertical="center"/>
    </xf>
    <xf numFmtId="14" fontId="0" fillId="0" borderId="258" xfId="0" applyNumberFormat="1" applyBorder="1" applyAlignment="1">
      <alignment vertical="center"/>
    </xf>
    <xf numFmtId="0" fontId="0" fillId="0" borderId="259" xfId="0" applyNumberFormat="1" applyBorder="1" applyAlignment="1">
      <alignment horizontal="center" vertical="center"/>
    </xf>
    <xf numFmtId="0" fontId="0" fillId="0" borderId="260" xfId="0" applyBorder="1" applyAlignment="1">
      <alignment vertical="center" wrapText="1"/>
    </xf>
    <xf numFmtId="0" fontId="5" fillId="0" borderId="177" xfId="0" applyFont="1" applyFill="1" applyBorder="1" applyProtection="1">
      <protection locked="0"/>
    </xf>
    <xf numFmtId="0" fontId="5" fillId="0" borderId="174" xfId="0" applyFont="1" applyFill="1" applyBorder="1" applyAlignment="1" applyProtection="1">
      <alignment horizontal="left"/>
      <protection locked="0"/>
    </xf>
    <xf numFmtId="0" fontId="5" fillId="0" borderId="178" xfId="0" applyFont="1" applyFill="1" applyBorder="1" applyProtection="1">
      <protection locked="0"/>
    </xf>
    <xf numFmtId="0" fontId="5" fillId="0" borderId="175" xfId="0" applyFont="1" applyFill="1" applyBorder="1" applyAlignment="1" applyProtection="1">
      <alignment horizontal="left"/>
      <protection locked="0"/>
    </xf>
    <xf numFmtId="0" fontId="5" fillId="0" borderId="179" xfId="0" applyFont="1" applyFill="1" applyBorder="1" applyProtection="1">
      <protection locked="0"/>
    </xf>
    <xf numFmtId="0" fontId="5" fillId="0" borderId="176" xfId="0" applyFont="1" applyFill="1" applyBorder="1" applyAlignment="1" applyProtection="1">
      <alignment horizontal="left"/>
      <protection locked="0"/>
    </xf>
    <xf numFmtId="0" fontId="5" fillId="0" borderId="138" xfId="1" applyFont="1" applyFill="1" applyBorder="1" applyProtection="1">
      <protection locked="0"/>
    </xf>
    <xf numFmtId="0" fontId="5" fillId="0" borderId="133" xfId="1" applyFont="1" applyFill="1" applyBorder="1" applyProtection="1">
      <protection locked="0"/>
    </xf>
    <xf numFmtId="3" fontId="8" fillId="0" borderId="132" xfId="1" applyNumberFormat="1" applyFont="1" applyFill="1" applyBorder="1" applyAlignment="1" applyProtection="1">
      <alignment vertical="center"/>
      <protection locked="0"/>
    </xf>
    <xf numFmtId="0" fontId="2" fillId="0" borderId="125" xfId="5" applyNumberFormat="1" applyFont="1" applyFill="1" applyBorder="1" applyAlignment="1" applyProtection="1">
      <alignment horizontal="left"/>
      <protection locked="0"/>
    </xf>
    <xf numFmtId="0" fontId="7" fillId="0" borderId="125" xfId="1" applyNumberFormat="1" applyFont="1" applyFill="1" applyBorder="1" applyAlignment="1" applyProtection="1">
      <alignment horizontal="left"/>
      <protection locked="0"/>
    </xf>
    <xf numFmtId="0" fontId="7" fillId="0" borderId="121" xfId="1" applyNumberFormat="1" applyFont="1" applyFill="1" applyBorder="1" applyAlignment="1" applyProtection="1">
      <alignment horizontal="left"/>
      <protection locked="0"/>
    </xf>
    <xf numFmtId="0" fontId="5" fillId="0" borderId="0" xfId="0" applyFont="1" applyFill="1" applyBorder="1" applyAlignment="1" applyProtection="1"/>
    <xf numFmtId="0" fontId="8" fillId="11" borderId="117" xfId="0" applyFont="1" applyFill="1" applyBorder="1" applyAlignment="1" applyProtection="1">
      <alignment wrapText="1"/>
    </xf>
    <xf numFmtId="0" fontId="8" fillId="11" borderId="40" xfId="0" applyFont="1" applyFill="1" applyBorder="1" applyAlignment="1" applyProtection="1">
      <alignment wrapText="1"/>
    </xf>
    <xf numFmtId="0" fontId="5" fillId="0" borderId="158" xfId="0" applyFont="1" applyFill="1" applyBorder="1" applyAlignment="1" applyProtection="1">
      <protection locked="0"/>
    </xf>
    <xf numFmtId="0" fontId="5" fillId="0" borderId="156" xfId="0" applyFont="1" applyFill="1" applyBorder="1" applyAlignment="1" applyProtection="1">
      <protection locked="0"/>
    </xf>
    <xf numFmtId="0" fontId="5" fillId="13" borderId="154" xfId="0" applyFont="1" applyFill="1" applyBorder="1" applyAlignment="1" applyProtection="1"/>
    <xf numFmtId="0" fontId="5" fillId="13" borderId="173" xfId="0" applyFont="1" applyFill="1" applyBorder="1" applyAlignment="1" applyProtection="1"/>
    <xf numFmtId="44" fontId="5" fillId="5" borderId="36" xfId="0" applyNumberFormat="1" applyFont="1" applyFill="1" applyBorder="1" applyAlignment="1" applyProtection="1"/>
    <xf numFmtId="0" fontId="8" fillId="0" borderId="36" xfId="0" applyFont="1" applyFill="1" applyBorder="1" applyAlignment="1" applyProtection="1"/>
    <xf numFmtId="44" fontId="5" fillId="5" borderId="234" xfId="0" applyNumberFormat="1" applyFont="1" applyFill="1" applyBorder="1" applyAlignment="1" applyProtection="1"/>
    <xf numFmtId="164" fontId="5" fillId="0" borderId="169" xfId="0" applyNumberFormat="1" applyFont="1" applyFill="1" applyBorder="1" applyAlignment="1" applyProtection="1">
      <alignment horizontal="left"/>
    </xf>
    <xf numFmtId="0" fontId="49" fillId="0" borderId="0" xfId="0" applyFont="1" applyBorder="1" applyAlignment="1">
      <alignment vertical="center"/>
    </xf>
    <xf numFmtId="0" fontId="0" fillId="0" borderId="0" xfId="0" quotePrefix="1" applyBorder="1"/>
    <xf numFmtId="0" fontId="5" fillId="13" borderId="36" xfId="0" applyFont="1" applyFill="1" applyBorder="1" applyAlignment="1" applyProtection="1"/>
    <xf numFmtId="164" fontId="10" fillId="0" borderId="0" xfId="0" applyNumberFormat="1" applyFont="1" applyFill="1" applyBorder="1" applyAlignment="1" applyProtection="1"/>
    <xf numFmtId="0" fontId="5" fillId="0" borderId="1" xfId="0" applyFont="1" applyFill="1" applyBorder="1" applyAlignment="1" applyProtection="1">
      <protection locked="0"/>
    </xf>
    <xf numFmtId="0" fontId="5" fillId="0" borderId="2" xfId="0" applyFont="1" applyFill="1" applyBorder="1" applyAlignment="1" applyProtection="1">
      <protection locked="0"/>
    </xf>
    <xf numFmtId="0" fontId="5" fillId="0" borderId="2" xfId="0" applyFont="1" applyFill="1" applyBorder="1" applyAlignment="1" applyProtection="1">
      <alignment horizontal="left"/>
      <protection locked="0"/>
    </xf>
    <xf numFmtId="0" fontId="5" fillId="0" borderId="3" xfId="0" applyFont="1" applyFill="1" applyBorder="1" applyAlignment="1" applyProtection="1">
      <protection locked="0"/>
    </xf>
    <xf numFmtId="0" fontId="5" fillId="0" borderId="4" xfId="0" applyFont="1" applyFill="1" applyBorder="1" applyAlignment="1" applyProtection="1">
      <protection locked="0"/>
    </xf>
    <xf numFmtId="0" fontId="5" fillId="0" borderId="6" xfId="0" applyFont="1" applyFill="1" applyBorder="1" applyAlignment="1" applyProtection="1">
      <protection locked="0"/>
    </xf>
    <xf numFmtId="0" fontId="10" fillId="0" borderId="6" xfId="0" applyFont="1" applyFill="1" applyBorder="1" applyAlignment="1" applyProtection="1">
      <protection locked="0"/>
    </xf>
    <xf numFmtId="0" fontId="8" fillId="0" borderId="4"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9" fillId="0" borderId="6" xfId="0" applyFont="1" applyFill="1" applyBorder="1" applyAlignment="1" applyProtection="1">
      <protection locked="0"/>
    </xf>
    <xf numFmtId="0" fontId="2" fillId="0" borderId="0" xfId="0" applyFont="1" applyFill="1" applyProtection="1"/>
    <xf numFmtId="0" fontId="28" fillId="5" borderId="15" xfId="5" applyFont="1" applyFill="1" applyBorder="1" applyAlignment="1" applyProtection="1">
      <alignment vertical="center"/>
    </xf>
    <xf numFmtId="0" fontId="28" fillId="5" borderId="61" xfId="5" applyFont="1" applyFill="1" applyBorder="1" applyAlignment="1" applyProtection="1">
      <alignment vertical="center"/>
    </xf>
    <xf numFmtId="0" fontId="5" fillId="5" borderId="120" xfId="1" applyFont="1" applyFill="1" applyBorder="1" applyAlignment="1" applyProtection="1">
      <alignment horizontal="center"/>
    </xf>
    <xf numFmtId="0" fontId="10" fillId="0" borderId="14" xfId="1" applyFont="1" applyBorder="1" applyAlignment="1" applyProtection="1">
      <alignment horizontal="center"/>
      <protection locked="0"/>
    </xf>
    <xf numFmtId="0" fontId="10" fillId="0" borderId="30" xfId="1" applyFont="1" applyFill="1" applyBorder="1" applyAlignment="1" applyProtection="1">
      <alignment horizontal="center"/>
      <protection locked="0"/>
    </xf>
    <xf numFmtId="0" fontId="10" fillId="5" borderId="30" xfId="1" applyFont="1" applyFill="1" applyBorder="1" applyAlignment="1" applyProtection="1">
      <alignment horizontal="center"/>
    </xf>
    <xf numFmtId="0" fontId="1" fillId="0" borderId="20" xfId="5" applyFont="1" applyFill="1" applyBorder="1" applyAlignment="1" applyProtection="1">
      <alignment horizontal="center"/>
      <protection locked="0"/>
    </xf>
    <xf numFmtId="42" fontId="12" fillId="0" borderId="80" xfId="0" applyNumberFormat="1" applyFont="1" applyFill="1" applyBorder="1" applyAlignment="1" applyProtection="1">
      <alignment vertical="center"/>
      <protection locked="0"/>
    </xf>
    <xf numFmtId="42" fontId="12" fillId="0" borderId="77" xfId="0" applyNumberFormat="1" applyFont="1" applyFill="1" applyBorder="1" applyAlignment="1" applyProtection="1">
      <alignment vertical="center"/>
      <protection locked="0"/>
    </xf>
    <xf numFmtId="42" fontId="12" fillId="0" borderId="72" xfId="0" applyNumberFormat="1" applyFont="1" applyFill="1" applyBorder="1" applyAlignment="1" applyProtection="1">
      <alignment vertical="center"/>
      <protection locked="0"/>
    </xf>
    <xf numFmtId="42" fontId="12" fillId="5" borderId="16" xfId="0" applyNumberFormat="1" applyFont="1" applyFill="1" applyBorder="1" applyAlignment="1" applyProtection="1">
      <alignment vertical="center"/>
    </xf>
    <xf numFmtId="42" fontId="12" fillId="5" borderId="137" xfId="0" applyNumberFormat="1" applyFont="1" applyFill="1" applyBorder="1" applyAlignment="1" applyProtection="1">
      <alignment vertical="center"/>
    </xf>
    <xf numFmtId="0" fontId="0" fillId="0" borderId="173" xfId="0" applyBorder="1" applyProtection="1">
      <protection locked="0"/>
    </xf>
    <xf numFmtId="5" fontId="15" fillId="11" borderId="134" xfId="0" applyNumberFormat="1" applyFont="1" applyFill="1" applyBorder="1" applyAlignment="1" applyProtection="1">
      <alignment vertical="center" wrapText="1"/>
    </xf>
    <xf numFmtId="42" fontId="12" fillId="7" borderId="270" xfId="0" applyNumberFormat="1" applyFont="1" applyFill="1" applyBorder="1" applyAlignment="1" applyProtection="1">
      <alignment vertical="center"/>
    </xf>
    <xf numFmtId="42" fontId="12" fillId="0" borderId="151" xfId="0" applyNumberFormat="1" applyFont="1" applyFill="1" applyBorder="1" applyAlignment="1" applyProtection="1">
      <alignment vertical="center"/>
      <protection locked="0"/>
    </xf>
    <xf numFmtId="42" fontId="12" fillId="0" borderId="106" xfId="0" applyNumberFormat="1" applyFont="1" applyFill="1" applyBorder="1" applyAlignment="1" applyProtection="1">
      <alignment vertical="center"/>
      <protection locked="0"/>
    </xf>
    <xf numFmtId="42" fontId="12" fillId="0" borderId="271" xfId="0" applyNumberFormat="1" applyFont="1" applyFill="1" applyBorder="1" applyAlignment="1" applyProtection="1">
      <alignment vertical="center"/>
      <protection locked="0"/>
    </xf>
    <xf numFmtId="42" fontId="12" fillId="7" borderId="60" xfId="0" applyNumberFormat="1" applyFont="1" applyFill="1" applyBorder="1" applyAlignment="1" applyProtection="1">
      <alignment vertical="center"/>
    </xf>
    <xf numFmtId="42" fontId="12" fillId="0" borderId="106" xfId="0" applyNumberFormat="1" applyFont="1" applyFill="1" applyBorder="1" applyAlignment="1" applyProtection="1">
      <alignment vertical="center" wrapText="1"/>
      <protection locked="0"/>
    </xf>
    <xf numFmtId="42" fontId="12" fillId="0" borderId="271" xfId="0" applyNumberFormat="1" applyFont="1" applyFill="1" applyBorder="1" applyAlignment="1" applyProtection="1">
      <alignment vertical="center" wrapText="1"/>
      <protection locked="0"/>
    </xf>
    <xf numFmtId="42" fontId="12" fillId="5" borderId="58" xfId="0" applyNumberFormat="1" applyFont="1" applyFill="1" applyBorder="1" applyAlignment="1" applyProtection="1">
      <alignment vertical="center"/>
    </xf>
    <xf numFmtId="42" fontId="12" fillId="5" borderId="18" xfId="0" applyNumberFormat="1" applyFont="1" applyFill="1" applyBorder="1" applyAlignment="1" applyProtection="1">
      <alignment vertical="center"/>
    </xf>
    <xf numFmtId="42" fontId="12" fillId="7" borderId="41" xfId="0" applyNumberFormat="1" applyFont="1" applyFill="1" applyBorder="1" applyAlignment="1" applyProtection="1">
      <alignment vertical="center"/>
    </xf>
    <xf numFmtId="42" fontId="12" fillId="9" borderId="15" xfId="0" applyNumberFormat="1" applyFont="1" applyFill="1" applyBorder="1" applyAlignment="1" applyProtection="1">
      <alignment vertical="center"/>
    </xf>
    <xf numFmtId="42" fontId="12" fillId="7" borderId="117" xfId="0" applyNumberFormat="1" applyFont="1" applyFill="1" applyBorder="1" applyAlignment="1" applyProtection="1">
      <alignment vertical="center"/>
    </xf>
    <xf numFmtId="42" fontId="12" fillId="5" borderId="148" xfId="0" applyNumberFormat="1" applyFont="1" applyFill="1" applyBorder="1" applyAlignment="1" applyProtection="1">
      <alignment vertical="center"/>
    </xf>
    <xf numFmtId="42" fontId="12" fillId="5" borderId="75" xfId="0" applyNumberFormat="1" applyFont="1" applyFill="1" applyBorder="1" applyAlignment="1" applyProtection="1">
      <alignment vertical="center"/>
    </xf>
    <xf numFmtId="42" fontId="12" fillId="5" borderId="272" xfId="0" applyNumberFormat="1" applyFont="1" applyFill="1" applyBorder="1" applyAlignment="1" applyProtection="1">
      <alignment vertical="center"/>
    </xf>
    <xf numFmtId="42" fontId="12" fillId="5" borderId="267" xfId="0" applyNumberFormat="1" applyFont="1" applyFill="1" applyBorder="1" applyAlignment="1" applyProtection="1">
      <alignment vertical="center"/>
    </xf>
    <xf numFmtId="42" fontId="12" fillId="5" borderId="268" xfId="0" applyNumberFormat="1" applyFont="1" applyFill="1" applyBorder="1" applyAlignment="1" applyProtection="1">
      <alignment vertical="center"/>
    </xf>
    <xf numFmtId="42" fontId="12" fillId="5" borderId="269" xfId="0" applyNumberFormat="1" applyFont="1" applyFill="1" applyBorder="1" applyAlignment="1" applyProtection="1">
      <alignment vertical="center" wrapText="1"/>
    </xf>
    <xf numFmtId="42" fontId="12" fillId="5" borderId="151" xfId="0" applyNumberFormat="1" applyFont="1" applyFill="1" applyBorder="1" applyAlignment="1" applyProtection="1">
      <alignment vertical="center"/>
    </xf>
    <xf numFmtId="42" fontId="12" fillId="5" borderId="106" xfId="0" applyNumberFormat="1" applyFont="1" applyFill="1" applyBorder="1" applyAlignment="1" applyProtection="1">
      <alignment vertical="center"/>
    </xf>
    <xf numFmtId="42" fontId="12" fillId="5" borderId="271" xfId="0" applyNumberFormat="1" applyFont="1" applyFill="1" applyBorder="1" applyAlignment="1" applyProtection="1">
      <alignment vertical="center"/>
    </xf>
    <xf numFmtId="42" fontId="12" fillId="5" borderId="106" xfId="0" applyNumberFormat="1" applyFont="1" applyFill="1" applyBorder="1" applyAlignment="1" applyProtection="1">
      <alignment vertical="center" wrapText="1"/>
    </xf>
    <xf numFmtId="42" fontId="12" fillId="5" borderId="271" xfId="0" applyNumberFormat="1" applyFont="1" applyFill="1" applyBorder="1" applyAlignment="1" applyProtection="1">
      <alignment vertical="center" wrapText="1"/>
    </xf>
    <xf numFmtId="8" fontId="0" fillId="0" borderId="0" xfId="0" applyNumberFormat="1" applyFill="1" applyProtection="1">
      <protection locked="0"/>
    </xf>
    <xf numFmtId="9" fontId="0" fillId="0" borderId="0" xfId="10" applyFont="1" applyFill="1" applyProtection="1">
      <protection locked="0"/>
    </xf>
    <xf numFmtId="44" fontId="0" fillId="0" borderId="0" xfId="9" applyFont="1" applyFill="1" applyProtection="1">
      <protection locked="0"/>
    </xf>
    <xf numFmtId="0" fontId="4" fillId="0" borderId="0" xfId="0" applyFont="1" applyFill="1" applyBorder="1" applyAlignment="1" applyProtection="1">
      <alignment vertical="center"/>
      <protection locked="0"/>
    </xf>
    <xf numFmtId="8" fontId="13" fillId="0" borderId="0" xfId="0" applyNumberFormat="1" applyFont="1" applyFill="1" applyBorder="1" applyAlignment="1" applyProtection="1">
      <alignment wrapText="1"/>
      <protection locked="0"/>
    </xf>
    <xf numFmtId="44" fontId="0" fillId="0" borderId="0" xfId="0" applyNumberFormat="1" applyFill="1" applyProtection="1">
      <protection locked="0"/>
    </xf>
    <xf numFmtId="2" fontId="0" fillId="0" borderId="0" xfId="0" applyNumberFormat="1" applyFill="1" applyProtection="1">
      <protection locked="0"/>
    </xf>
    <xf numFmtId="44" fontId="0" fillId="0" borderId="0" xfId="0" applyNumberFormat="1"/>
    <xf numFmtId="8" fontId="13" fillId="0" borderId="0" xfId="0" applyNumberFormat="1" applyFont="1" applyFill="1" applyBorder="1" applyAlignment="1" applyProtection="1">
      <alignment wrapText="1"/>
    </xf>
    <xf numFmtId="44" fontId="0" fillId="10" borderId="142" xfId="9" applyFont="1" applyFill="1" applyBorder="1" applyProtection="1">
      <protection locked="0"/>
    </xf>
    <xf numFmtId="9" fontId="0" fillId="10" borderId="227" xfId="10" applyFont="1" applyFill="1" applyBorder="1" applyProtection="1">
      <protection locked="0"/>
    </xf>
    <xf numFmtId="9" fontId="0" fillId="10" borderId="142" xfId="10" applyFont="1" applyFill="1" applyBorder="1" applyProtection="1">
      <protection locked="0"/>
    </xf>
    <xf numFmtId="44" fontId="0" fillId="10" borderId="229" xfId="9" applyFont="1" applyFill="1" applyBorder="1" applyProtection="1">
      <protection locked="0"/>
    </xf>
    <xf numFmtId="44" fontId="0" fillId="10" borderId="227" xfId="9" applyFont="1" applyFill="1" applyBorder="1" applyProtection="1">
      <protection locked="0"/>
    </xf>
    <xf numFmtId="0" fontId="13" fillId="0" borderId="0" xfId="0" applyFont="1" applyFill="1" applyBorder="1" applyAlignment="1" applyProtection="1">
      <alignment wrapText="1"/>
    </xf>
    <xf numFmtId="44" fontId="0" fillId="10" borderId="277" xfId="9" applyFont="1" applyFill="1" applyBorder="1" applyProtection="1">
      <protection locked="0"/>
    </xf>
    <xf numFmtId="44" fontId="0" fillId="5" borderId="277" xfId="9" applyFont="1" applyFill="1" applyBorder="1" applyProtection="1"/>
    <xf numFmtId="44" fontId="0" fillId="5" borderId="227" xfId="9" applyFont="1" applyFill="1" applyBorder="1" applyProtection="1"/>
    <xf numFmtId="10" fontId="0" fillId="0" borderId="213" xfId="10" applyNumberFormat="1" applyFont="1" applyFill="1" applyBorder="1" applyProtection="1">
      <protection locked="0"/>
    </xf>
    <xf numFmtId="10" fontId="0" fillId="0" borderId="210" xfId="10" applyNumberFormat="1" applyFont="1" applyFill="1" applyBorder="1" applyProtection="1">
      <protection locked="0"/>
    </xf>
    <xf numFmtId="8" fontId="0" fillId="0" borderId="209" xfId="9" applyNumberFormat="1" applyFont="1" applyFill="1" applyBorder="1" applyProtection="1">
      <protection locked="0"/>
    </xf>
    <xf numFmtId="8" fontId="0" fillId="0" borderId="189" xfId="9" applyNumberFormat="1" applyFont="1" applyFill="1" applyBorder="1" applyProtection="1">
      <protection locked="0"/>
    </xf>
    <xf numFmtId="9" fontId="0" fillId="0" borderId="225" xfId="10" applyFont="1" applyFill="1" applyBorder="1" applyProtection="1">
      <protection locked="0"/>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2" xfId="0" applyFont="1" applyFill="1" applyBorder="1" applyProtection="1"/>
    <xf numFmtId="0" fontId="4" fillId="0" borderId="3" xfId="0" applyFont="1" applyFill="1" applyBorder="1" applyAlignment="1" applyProtection="1">
      <alignment vertical="center"/>
    </xf>
    <xf numFmtId="0" fontId="4" fillId="0" borderId="6" xfId="0" applyFont="1" applyFill="1" applyBorder="1" applyAlignment="1" applyProtection="1">
      <alignment vertical="center"/>
    </xf>
    <xf numFmtId="0" fontId="0" fillId="0" borderId="4" xfId="0" applyBorder="1" applyProtection="1"/>
    <xf numFmtId="0" fontId="0" fillId="0" borderId="6" xfId="0" applyBorder="1" applyProtection="1"/>
    <xf numFmtId="0" fontId="2" fillId="0" borderId="0" xfId="0" applyFont="1" applyBorder="1" applyProtection="1"/>
    <xf numFmtId="0" fontId="0" fillId="11" borderId="186" xfId="0" applyFill="1" applyBorder="1" applyProtection="1"/>
    <xf numFmtId="0" fontId="0" fillId="11" borderId="63" xfId="0" applyFill="1" applyBorder="1" applyProtection="1"/>
    <xf numFmtId="0" fontId="0" fillId="11" borderId="187" xfId="0" applyFill="1" applyBorder="1" applyProtection="1"/>
    <xf numFmtId="166" fontId="2" fillId="0" borderId="105" xfId="8" applyNumberFormat="1" applyFont="1" applyBorder="1" applyProtection="1"/>
    <xf numFmtId="0" fontId="0" fillId="0" borderId="152" xfId="0" applyBorder="1" applyProtection="1"/>
    <xf numFmtId="0" fontId="0" fillId="0" borderId="228" xfId="0" applyBorder="1" applyProtection="1"/>
    <xf numFmtId="0" fontId="0" fillId="0" borderId="184" xfId="0" applyBorder="1" applyProtection="1"/>
    <xf numFmtId="0" fontId="0" fillId="11" borderId="217" xfId="0" applyFill="1" applyBorder="1" applyProtection="1"/>
    <xf numFmtId="0" fontId="0" fillId="11" borderId="13" xfId="0" applyFill="1" applyBorder="1" applyProtection="1"/>
    <xf numFmtId="0" fontId="0" fillId="11" borderId="216" xfId="0" applyFill="1" applyBorder="1" applyAlignment="1" applyProtection="1">
      <alignment wrapText="1"/>
    </xf>
    <xf numFmtId="0" fontId="0" fillId="0" borderId="4" xfId="0" applyFill="1" applyBorder="1" applyProtection="1"/>
    <xf numFmtId="0" fontId="0" fillId="0" borderId="212" xfId="0" applyFill="1" applyBorder="1" applyProtection="1"/>
    <xf numFmtId="0" fontId="0" fillId="0" borderId="6" xfId="0" applyFill="1" applyBorder="1" applyProtection="1"/>
    <xf numFmtId="0" fontId="0" fillId="0" borderId="105" xfId="0" applyFill="1" applyBorder="1" applyProtection="1"/>
    <xf numFmtId="0" fontId="0" fillId="0" borderId="49" xfId="0" applyFill="1" applyBorder="1" applyProtection="1"/>
    <xf numFmtId="0" fontId="0" fillId="0" borderId="50" xfId="0" applyBorder="1" applyProtection="1"/>
    <xf numFmtId="0" fontId="0" fillId="0" borderId="51" xfId="0" applyFill="1" applyBorder="1" applyProtection="1"/>
    <xf numFmtId="10" fontId="0" fillId="0" borderId="207" xfId="10" applyNumberFormat="1" applyFont="1" applyFill="1" applyBorder="1" applyProtection="1">
      <protection locked="0"/>
    </xf>
    <xf numFmtId="0" fontId="5" fillId="0" borderId="231" xfId="0" applyFont="1" applyFill="1" applyBorder="1" applyAlignment="1" applyProtection="1">
      <protection locked="0"/>
    </xf>
    <xf numFmtId="9" fontId="0" fillId="0" borderId="0" xfId="10" applyFont="1" applyFill="1" applyBorder="1" applyProtection="1">
      <protection locked="0"/>
    </xf>
    <xf numFmtId="8" fontId="0" fillId="0" borderId="0" xfId="0" applyNumberFormat="1" applyFill="1" applyBorder="1" applyProtection="1">
      <protection locked="0"/>
    </xf>
    <xf numFmtId="0" fontId="2" fillId="0" borderId="15" xfId="0" applyFont="1" applyBorder="1"/>
    <xf numFmtId="8" fontId="7" fillId="0" borderId="0" xfId="0" applyNumberFormat="1" applyFont="1" applyFill="1" applyBorder="1" applyAlignment="1" applyProtection="1">
      <alignment wrapText="1"/>
    </xf>
    <xf numFmtId="0" fontId="10" fillId="0" borderId="0" xfId="0" applyFont="1" applyFill="1" applyProtection="1">
      <protection locked="0"/>
    </xf>
    <xf numFmtId="44" fontId="0" fillId="5" borderId="143" xfId="9" applyFont="1" applyFill="1" applyBorder="1" applyProtection="1"/>
    <xf numFmtId="0" fontId="8" fillId="0" borderId="147" xfId="0" applyFont="1" applyFill="1" applyBorder="1" applyAlignment="1" applyProtection="1">
      <protection locked="0"/>
    </xf>
    <xf numFmtId="164" fontId="8" fillId="0" borderId="151" xfId="0" applyNumberFormat="1" applyFont="1" applyFill="1" applyBorder="1" applyAlignment="1" applyProtection="1">
      <protection locked="0"/>
    </xf>
    <xf numFmtId="164" fontId="8" fillId="0" borderId="149" xfId="0" applyNumberFormat="1" applyFont="1" applyFill="1" applyBorder="1" applyAlignment="1" applyProtection="1">
      <alignment wrapText="1"/>
      <protection locked="0"/>
    </xf>
    <xf numFmtId="14" fontId="8" fillId="0" borderId="158" xfId="0" applyNumberFormat="1" applyFont="1" applyFill="1" applyBorder="1" applyAlignment="1" applyProtection="1">
      <protection locked="0"/>
    </xf>
    <xf numFmtId="14" fontId="8" fillId="0" borderId="150" xfId="0" applyNumberFormat="1" applyFont="1" applyFill="1" applyBorder="1" applyAlignment="1" applyProtection="1">
      <protection locked="0"/>
    </xf>
    <xf numFmtId="0" fontId="8" fillId="0" borderId="158" xfId="0" applyFont="1" applyFill="1" applyBorder="1" applyAlignment="1" applyProtection="1">
      <protection locked="0"/>
    </xf>
    <xf numFmtId="0" fontId="2" fillId="11" borderId="186" xfId="0" applyFont="1" applyFill="1" applyBorder="1" applyProtection="1"/>
    <xf numFmtId="0" fontId="0" fillId="0" borderId="224" xfId="0" applyBorder="1" applyProtection="1"/>
    <xf numFmtId="0" fontId="0" fillId="0" borderId="224" xfId="0" applyFill="1" applyBorder="1" applyAlignment="1" applyProtection="1"/>
    <xf numFmtId="0" fontId="52" fillId="0" borderId="0" xfId="0" applyFont="1" applyFill="1" applyBorder="1" applyProtection="1">
      <protection locked="0"/>
    </xf>
    <xf numFmtId="0" fontId="51" fillId="0" borderId="0" xfId="0" applyFont="1" applyBorder="1"/>
    <xf numFmtId="0" fontId="52" fillId="0" borderId="0" xfId="0" applyFont="1" applyFill="1" applyBorder="1" applyProtection="1"/>
    <xf numFmtId="0" fontId="53" fillId="0" borderId="0" xfId="0" applyFont="1" applyFill="1" applyBorder="1" applyProtection="1"/>
    <xf numFmtId="0" fontId="0" fillId="11" borderId="152" xfId="0" applyFill="1" applyBorder="1" applyProtection="1"/>
    <xf numFmtId="0" fontId="0" fillId="11" borderId="41" xfId="0" applyFill="1" applyBorder="1" applyProtection="1"/>
    <xf numFmtId="0" fontId="0" fillId="11" borderId="171" xfId="0" applyFill="1" applyBorder="1" applyProtection="1"/>
    <xf numFmtId="44" fontId="0" fillId="10" borderId="278" xfId="9" applyFont="1" applyFill="1" applyBorder="1" applyProtection="1">
      <protection locked="0"/>
    </xf>
    <xf numFmtId="0" fontId="52" fillId="0" borderId="0" xfId="0" applyFont="1" applyBorder="1" applyProtection="1"/>
    <xf numFmtId="44" fontId="0" fillId="10" borderId="90" xfId="9" applyFont="1" applyFill="1" applyBorder="1" applyProtection="1">
      <protection locked="0"/>
    </xf>
    <xf numFmtId="0" fontId="0" fillId="0" borderId="279" xfId="0" applyFill="1" applyBorder="1" applyProtection="1"/>
    <xf numFmtId="0" fontId="0" fillId="0" borderId="280" xfId="0" applyFill="1" applyBorder="1" applyProtection="1"/>
    <xf numFmtId="0" fontId="0" fillId="0" borderId="152" xfId="0" applyBorder="1"/>
    <xf numFmtId="0" fontId="0" fillId="0" borderId="41" xfId="0" applyBorder="1"/>
    <xf numFmtId="0" fontId="0" fillId="0" borderId="171" xfId="0" applyBorder="1"/>
    <xf numFmtId="0" fontId="0" fillId="0" borderId="169" xfId="0" applyBorder="1"/>
    <xf numFmtId="0" fontId="21" fillId="0" borderId="105" xfId="0" applyFont="1" applyFill="1" applyBorder="1" applyAlignment="1" applyProtection="1">
      <alignment vertical="center"/>
    </xf>
    <xf numFmtId="0" fontId="21" fillId="0" borderId="0" xfId="0" applyFont="1" applyFill="1" applyBorder="1" applyAlignment="1" applyProtection="1">
      <alignment vertical="center"/>
    </xf>
    <xf numFmtId="0" fontId="0" fillId="0" borderId="105" xfId="0" applyBorder="1"/>
    <xf numFmtId="0" fontId="2" fillId="18" borderId="62" xfId="0" applyFont="1" applyFill="1" applyBorder="1"/>
    <xf numFmtId="0" fontId="2" fillId="18" borderId="61" xfId="0" applyFont="1" applyFill="1" applyBorder="1"/>
    <xf numFmtId="0" fontId="0" fillId="0" borderId="172" xfId="0" applyBorder="1"/>
    <xf numFmtId="0" fontId="0" fillId="0" borderId="36" xfId="0" applyBorder="1"/>
    <xf numFmtId="0" fontId="0" fillId="0" borderId="173" xfId="0" applyBorder="1"/>
    <xf numFmtId="6" fontId="0" fillId="0" borderId="204" xfId="0" applyNumberFormat="1" applyBorder="1"/>
    <xf numFmtId="0" fontId="0" fillId="0" borderId="204" xfId="0" applyBorder="1"/>
    <xf numFmtId="6" fontId="0" fillId="0" borderId="13" xfId="0" applyNumberFormat="1" applyBorder="1"/>
    <xf numFmtId="6" fontId="0" fillId="0" borderId="216" xfId="0" applyNumberFormat="1" applyBorder="1"/>
    <xf numFmtId="0" fontId="0" fillId="0" borderId="98" xfId="0" applyBorder="1"/>
    <xf numFmtId="6" fontId="0" fillId="0" borderId="98" xfId="0" applyNumberFormat="1" applyBorder="1"/>
    <xf numFmtId="6" fontId="0" fillId="0" borderId="17" xfId="0" applyNumberFormat="1" applyBorder="1"/>
    <xf numFmtId="6" fontId="0" fillId="0" borderId="201" xfId="0" applyNumberFormat="1" applyBorder="1"/>
    <xf numFmtId="0" fontId="0" fillId="0" borderId="17" xfId="0" applyBorder="1"/>
    <xf numFmtId="0" fontId="0" fillId="0" borderId="201" xfId="0" applyBorder="1"/>
    <xf numFmtId="8" fontId="0" fillId="0" borderId="117" xfId="0" applyNumberFormat="1" applyBorder="1"/>
    <xf numFmtId="6" fontId="0" fillId="0" borderId="117" xfId="0" applyNumberFormat="1" applyBorder="1"/>
    <xf numFmtId="6" fontId="0" fillId="0" borderId="40" xfId="0" applyNumberFormat="1" applyBorder="1"/>
    <xf numFmtId="9" fontId="0" fillId="0" borderId="204" xfId="0" applyNumberFormat="1" applyBorder="1"/>
    <xf numFmtId="9" fontId="0" fillId="0" borderId="13" xfId="0" applyNumberFormat="1" applyBorder="1"/>
    <xf numFmtId="9" fontId="0" fillId="0" borderId="216" xfId="0" applyNumberFormat="1" applyBorder="1"/>
    <xf numFmtId="8" fontId="0" fillId="0" borderId="17" xfId="0" applyNumberFormat="1" applyBorder="1"/>
    <xf numFmtId="8" fontId="0" fillId="0" borderId="201" xfId="0" applyNumberFormat="1" applyBorder="1"/>
    <xf numFmtId="0" fontId="2" fillId="0" borderId="217" xfId="0" applyFont="1" applyBorder="1"/>
    <xf numFmtId="0" fontId="2" fillId="0" borderId="13" xfId="0" applyFont="1" applyBorder="1"/>
    <xf numFmtId="0" fontId="2" fillId="0" borderId="216" xfId="0" applyFont="1" applyBorder="1"/>
    <xf numFmtId="0" fontId="0" fillId="0" borderId="281" xfId="0" applyBorder="1" applyAlignment="1">
      <alignment horizontal="center"/>
    </xf>
    <xf numFmtId="9" fontId="0" fillId="0" borderId="98" xfId="0" applyNumberFormat="1" applyBorder="1"/>
    <xf numFmtId="0" fontId="0" fillId="0" borderId="16" xfId="0" applyBorder="1" applyAlignment="1">
      <alignment horizontal="center"/>
    </xf>
    <xf numFmtId="9" fontId="0" fillId="0" borderId="17" xfId="0" applyNumberFormat="1" applyBorder="1"/>
    <xf numFmtId="9" fontId="0" fillId="0" borderId="201" xfId="0" applyNumberFormat="1" applyBorder="1"/>
    <xf numFmtId="0" fontId="5" fillId="0" borderId="5" xfId="0" applyFont="1" applyFill="1" applyBorder="1" applyAlignment="1" applyProtection="1">
      <alignment horizontal="left"/>
      <protection locked="0"/>
    </xf>
    <xf numFmtId="0" fontId="5" fillId="0" borderId="5" xfId="0" quotePrefix="1" applyFont="1" applyFill="1" applyBorder="1" applyAlignment="1" applyProtection="1">
      <alignment horizontal="left"/>
      <protection locked="0"/>
    </xf>
    <xf numFmtId="0" fontId="38" fillId="0" borderId="0" xfId="0" applyFont="1" applyFill="1" applyBorder="1" applyAlignment="1" applyProtection="1">
      <alignment horizontal="left" vertical="top" wrapText="1"/>
    </xf>
    <xf numFmtId="0" fontId="5" fillId="0" borderId="168" xfId="0" applyFont="1" applyFill="1" applyBorder="1" applyProtection="1">
      <protection locked="0"/>
    </xf>
    <xf numFmtId="0" fontId="5" fillId="0" borderId="167" xfId="0" applyFont="1" applyFill="1" applyBorder="1" applyProtection="1">
      <protection locked="0"/>
    </xf>
    <xf numFmtId="0" fontId="5" fillId="0" borderId="166" xfId="0" applyFont="1" applyFill="1" applyBorder="1" applyProtection="1">
      <protection locked="0"/>
    </xf>
    <xf numFmtId="0" fontId="5" fillId="0" borderId="165" xfId="0" applyFont="1" applyFill="1" applyBorder="1" applyProtection="1">
      <protection locked="0"/>
    </xf>
    <xf numFmtId="0" fontId="5" fillId="0" borderId="164" xfId="0" applyFont="1" applyFill="1" applyBorder="1" applyProtection="1">
      <protection locked="0"/>
    </xf>
    <xf numFmtId="0" fontId="5" fillId="0" borderId="163" xfId="0" applyFont="1" applyFill="1" applyBorder="1" applyProtection="1">
      <protection locked="0"/>
    </xf>
    <xf numFmtId="0" fontId="5" fillId="0" borderId="162" xfId="0" applyFont="1" applyFill="1" applyBorder="1" applyProtection="1">
      <protection locked="0"/>
    </xf>
    <xf numFmtId="0" fontId="5" fillId="0" borderId="161" xfId="0" applyFont="1" applyFill="1" applyBorder="1" applyProtection="1">
      <protection locked="0"/>
    </xf>
    <xf numFmtId="0" fontId="5" fillId="0" borderId="160" xfId="0" applyFont="1" applyFill="1" applyBorder="1" applyProtection="1">
      <protection locked="0"/>
    </xf>
    <xf numFmtId="0" fontId="5" fillId="0" borderId="182" xfId="0" applyFont="1" applyFill="1" applyBorder="1" applyAlignment="1" applyProtection="1">
      <alignment horizontal="left"/>
      <protection locked="0"/>
    </xf>
    <xf numFmtId="0" fontId="5" fillId="0" borderId="160" xfId="0" applyFont="1" applyFill="1" applyBorder="1" applyAlignment="1" applyProtection="1">
      <alignment horizontal="left"/>
      <protection locked="0"/>
    </xf>
    <xf numFmtId="0" fontId="5" fillId="0" borderId="180" xfId="0" applyFont="1" applyFill="1" applyBorder="1" applyAlignment="1" applyProtection="1">
      <alignment horizontal="left"/>
      <protection locked="0"/>
    </xf>
    <xf numFmtId="0" fontId="5" fillId="0" borderId="167" xfId="0" applyFont="1" applyFill="1" applyBorder="1" applyAlignment="1" applyProtection="1">
      <alignment horizontal="left"/>
      <protection locked="0"/>
    </xf>
    <xf numFmtId="0" fontId="5" fillId="0" borderId="166" xfId="0" applyFont="1" applyFill="1" applyBorder="1" applyAlignment="1" applyProtection="1">
      <alignment horizontal="left"/>
      <protection locked="0"/>
    </xf>
    <xf numFmtId="0" fontId="5" fillId="0" borderId="181" xfId="0" applyFont="1" applyFill="1" applyBorder="1" applyAlignment="1" applyProtection="1">
      <alignment horizontal="left"/>
      <protection locked="0"/>
    </xf>
    <xf numFmtId="0" fontId="5" fillId="0" borderId="164" xfId="0" applyFont="1" applyFill="1" applyBorder="1" applyAlignment="1" applyProtection="1">
      <alignment horizontal="left"/>
      <protection locked="0"/>
    </xf>
    <xf numFmtId="0" fontId="5" fillId="0" borderId="163" xfId="0" applyFont="1" applyFill="1" applyBorder="1" applyAlignment="1" applyProtection="1">
      <alignment horizontal="left"/>
      <protection locked="0"/>
    </xf>
    <xf numFmtId="0" fontId="5" fillId="0" borderId="0" xfId="0" applyFont="1" applyFill="1" applyBorder="1" applyAlignment="1" applyProtection="1"/>
    <xf numFmtId="0" fontId="5" fillId="0" borderId="5" xfId="0" applyFont="1" applyFill="1" applyBorder="1" applyProtection="1">
      <protection locked="0"/>
    </xf>
    <xf numFmtId="0" fontId="8" fillId="0" borderId="5" xfId="0" applyFont="1" applyFill="1" applyBorder="1" applyAlignment="1" applyProtection="1">
      <alignment horizontal="left"/>
      <protection locked="0"/>
    </xf>
    <xf numFmtId="0" fontId="21" fillId="11" borderId="0" xfId="0" applyFont="1" applyFill="1" applyBorder="1" applyProtection="1"/>
    <xf numFmtId="0" fontId="40" fillId="0" borderId="5" xfId="0" applyFont="1" applyFill="1" applyBorder="1" applyAlignment="1" applyProtection="1">
      <alignment horizontal="left"/>
      <protection locked="0"/>
    </xf>
    <xf numFmtId="0" fontId="5" fillId="0" borderId="161" xfId="0" applyFont="1" applyFill="1" applyBorder="1" applyAlignment="1" applyProtection="1">
      <alignment horizontal="left"/>
      <protection locked="0"/>
    </xf>
    <xf numFmtId="9" fontId="28" fillId="11" borderId="67" xfId="5" applyNumberFormat="1" applyFont="1" applyFill="1" applyBorder="1" applyAlignment="1" applyProtection="1">
      <alignment horizontal="center" vertical="center" wrapText="1"/>
    </xf>
    <xf numFmtId="9" fontId="28" fillId="11" borderId="36" xfId="5" applyNumberFormat="1" applyFont="1" applyFill="1" applyBorder="1" applyAlignment="1" applyProtection="1">
      <alignment horizontal="center" vertical="center" wrapText="1"/>
    </xf>
    <xf numFmtId="9" fontId="28" fillId="11" borderId="119" xfId="5" applyNumberFormat="1" applyFont="1" applyFill="1" applyBorder="1" applyAlignment="1" applyProtection="1">
      <alignment horizontal="center" vertical="center" wrapText="1"/>
    </xf>
    <xf numFmtId="9" fontId="28" fillId="11" borderId="90" xfId="5" applyNumberFormat="1" applyFont="1" applyFill="1" applyBorder="1" applyAlignment="1" applyProtection="1">
      <alignment horizontal="center" vertical="center" wrapText="1"/>
    </xf>
    <xf numFmtId="9" fontId="28" fillId="11" borderId="99" xfId="5" applyNumberFormat="1" applyFont="1" applyFill="1" applyBorder="1" applyAlignment="1" applyProtection="1">
      <alignment horizontal="center" vertical="center" wrapText="1"/>
    </xf>
    <xf numFmtId="9" fontId="28" fillId="11" borderId="97" xfId="5" applyNumberFormat="1" applyFont="1" applyFill="1" applyBorder="1" applyAlignment="1" applyProtection="1">
      <alignment horizontal="center" vertical="center" wrapText="1"/>
    </xf>
    <xf numFmtId="9" fontId="28" fillId="11" borderId="261" xfId="5" applyNumberFormat="1" applyFont="1" applyFill="1" applyBorder="1" applyAlignment="1" applyProtection="1">
      <alignment horizontal="center" vertical="center" wrapText="1"/>
    </xf>
    <xf numFmtId="9" fontId="28" fillId="11" borderId="264" xfId="5" applyNumberFormat="1" applyFont="1" applyFill="1" applyBorder="1" applyAlignment="1" applyProtection="1">
      <alignment horizontal="center" vertical="center" wrapText="1"/>
    </xf>
    <xf numFmtId="0" fontId="7" fillId="0" borderId="0" xfId="1" applyFont="1" applyBorder="1" applyAlignment="1" applyProtection="1">
      <alignment vertical="top"/>
    </xf>
    <xf numFmtId="0" fontId="29" fillId="3" borderId="131" xfId="1" applyFont="1" applyFill="1" applyBorder="1" applyAlignment="1" applyProtection="1"/>
    <xf numFmtId="0" fontId="29" fillId="3" borderId="130" xfId="1" applyFont="1" applyFill="1" applyBorder="1" applyAlignment="1" applyProtection="1"/>
    <xf numFmtId="0" fontId="7" fillId="0" borderId="0" xfId="1" applyFont="1" applyBorder="1" applyProtection="1">
      <protection locked="0"/>
    </xf>
    <xf numFmtId="0" fontId="2" fillId="0" borderId="0" xfId="5" applyFont="1" applyFill="1" applyBorder="1" applyAlignment="1" applyProtection="1">
      <alignment horizontal="left"/>
    </xf>
    <xf numFmtId="9" fontId="28" fillId="11" borderId="263" xfId="5" applyNumberFormat="1" applyFont="1" applyFill="1" applyBorder="1" applyAlignment="1" applyProtection="1">
      <alignment horizontal="center" vertical="center" wrapText="1"/>
    </xf>
    <xf numFmtId="9" fontId="28" fillId="11" borderId="266" xfId="5" applyNumberFormat="1" applyFont="1" applyFill="1" applyBorder="1" applyAlignment="1" applyProtection="1">
      <alignment horizontal="center" vertical="center" wrapText="1"/>
    </xf>
    <xf numFmtId="9" fontId="28" fillId="5" borderId="15" xfId="5" applyNumberFormat="1" applyFont="1" applyFill="1" applyBorder="1" applyAlignment="1" applyProtection="1">
      <alignment horizontal="center" vertical="center" wrapText="1"/>
    </xf>
    <xf numFmtId="9" fontId="28" fillId="5" borderId="61" xfId="5" applyNumberFormat="1" applyFont="1" applyFill="1" applyBorder="1" applyAlignment="1" applyProtection="1">
      <alignment horizontal="center" vertical="center" wrapText="1"/>
    </xf>
    <xf numFmtId="9" fontId="28" fillId="11" borderId="262" xfId="5" applyNumberFormat="1" applyFont="1" applyFill="1" applyBorder="1" applyAlignment="1" applyProtection="1">
      <alignment horizontal="center" vertical="center" wrapText="1"/>
    </xf>
    <xf numFmtId="9" fontId="28" fillId="11" borderId="265" xfId="5" applyNumberFormat="1" applyFont="1" applyFill="1" applyBorder="1" applyAlignment="1" applyProtection="1">
      <alignment horizontal="center" vertical="center" wrapText="1"/>
    </xf>
    <xf numFmtId="9" fontId="28" fillId="5" borderId="262" xfId="5" applyNumberFormat="1" applyFont="1" applyFill="1" applyBorder="1" applyAlignment="1" applyProtection="1">
      <alignment horizontal="center" vertical="center" wrapText="1"/>
    </xf>
    <xf numFmtId="9" fontId="28" fillId="5" borderId="265" xfId="5" applyNumberFormat="1" applyFont="1" applyFill="1" applyBorder="1" applyAlignment="1" applyProtection="1">
      <alignment horizontal="center" vertical="center" wrapText="1"/>
    </xf>
    <xf numFmtId="0" fontId="8" fillId="4" borderId="14" xfId="1" applyFont="1" applyFill="1" applyBorder="1" applyAlignment="1" applyProtection="1">
      <alignment horizontal="center" wrapText="1"/>
    </xf>
    <xf numFmtId="0" fontId="8" fillId="4" borderId="20" xfId="1" applyFont="1" applyFill="1" applyBorder="1" applyAlignment="1" applyProtection="1">
      <alignment horizontal="center" wrapText="1"/>
    </xf>
    <xf numFmtId="0" fontId="10" fillId="2" borderId="42" xfId="1" applyFont="1" applyFill="1" applyBorder="1" applyAlignment="1" applyProtection="1">
      <alignment horizontal="left" vertical="top" wrapText="1"/>
      <protection locked="0"/>
    </xf>
    <xf numFmtId="0" fontId="10" fillId="2" borderId="43" xfId="1" applyFont="1" applyFill="1" applyBorder="1" applyAlignment="1" applyProtection="1">
      <alignment horizontal="left" vertical="top" wrapText="1"/>
      <protection locked="0"/>
    </xf>
    <xf numFmtId="0" fontId="10" fillId="2" borderId="44" xfId="1" applyFont="1" applyFill="1" applyBorder="1" applyAlignment="1" applyProtection="1">
      <alignment horizontal="left" vertical="top" wrapText="1"/>
      <protection locked="0"/>
    </xf>
    <xf numFmtId="0" fontId="10" fillId="2" borderId="45" xfId="1" applyFont="1" applyFill="1" applyBorder="1" applyAlignment="1" applyProtection="1">
      <alignment horizontal="left" vertical="top" wrapText="1"/>
      <protection locked="0"/>
    </xf>
    <xf numFmtId="0" fontId="10" fillId="2" borderId="0" xfId="1" applyFont="1" applyFill="1" applyBorder="1" applyAlignment="1" applyProtection="1">
      <alignment horizontal="left" vertical="top" wrapText="1"/>
      <protection locked="0"/>
    </xf>
    <xf numFmtId="0" fontId="10" fillId="2" borderId="46" xfId="1" applyFont="1" applyFill="1" applyBorder="1" applyAlignment="1" applyProtection="1">
      <alignment horizontal="left" vertical="top" wrapText="1"/>
      <protection locked="0"/>
    </xf>
    <xf numFmtId="0" fontId="10" fillId="2" borderId="47" xfId="1" applyFont="1" applyFill="1" applyBorder="1" applyAlignment="1" applyProtection="1">
      <alignment horizontal="left" vertical="top" wrapText="1"/>
      <protection locked="0"/>
    </xf>
    <xf numFmtId="0" fontId="10" fillId="2" borderId="5" xfId="1" applyFont="1" applyFill="1" applyBorder="1" applyAlignment="1" applyProtection="1">
      <alignment horizontal="left" vertical="top" wrapText="1"/>
      <protection locked="0"/>
    </xf>
    <xf numFmtId="0" fontId="10" fillId="2" borderId="48" xfId="1" applyFont="1" applyFill="1" applyBorder="1" applyAlignment="1" applyProtection="1">
      <alignment horizontal="left" vertical="top" wrapText="1"/>
      <protection locked="0"/>
    </xf>
    <xf numFmtId="164" fontId="10" fillId="0" borderId="0" xfId="0" applyNumberFormat="1" applyFont="1" applyFill="1" applyBorder="1" applyAlignment="1" applyProtection="1">
      <alignment horizontal="center" wrapText="1"/>
    </xf>
    <xf numFmtId="0" fontId="0" fillId="0" borderId="42" xfId="0" applyFont="1" applyFill="1" applyBorder="1" applyAlignment="1" applyProtection="1">
      <alignment horizontal="left" vertical="top" wrapText="1"/>
      <protection locked="0"/>
    </xf>
    <xf numFmtId="0" fontId="0" fillId="0" borderId="43" xfId="0" applyFont="1" applyFill="1" applyBorder="1" applyAlignment="1" applyProtection="1">
      <alignment horizontal="left" vertical="top" wrapText="1"/>
      <protection locked="0"/>
    </xf>
    <xf numFmtId="0" fontId="0" fillId="0" borderId="44" xfId="0" applyFont="1" applyFill="1" applyBorder="1" applyAlignment="1" applyProtection="1">
      <alignment horizontal="left" vertical="top" wrapText="1"/>
      <protection locked="0"/>
    </xf>
    <xf numFmtId="0" fontId="0" fillId="0" borderId="45"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6" xfId="0" applyFont="1" applyFill="1" applyBorder="1" applyAlignment="1" applyProtection="1">
      <alignment horizontal="left" vertical="top" wrapText="1"/>
      <protection locked="0"/>
    </xf>
    <xf numFmtId="0" fontId="0" fillId="0" borderId="47"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48" xfId="0" applyFont="1" applyFill="1" applyBorder="1" applyAlignment="1" applyProtection="1">
      <alignment horizontal="left" vertical="top" wrapText="1"/>
      <protection locked="0"/>
    </xf>
    <xf numFmtId="0" fontId="7" fillId="0" borderId="172" xfId="0" applyFont="1" applyFill="1" applyBorder="1" applyAlignment="1" applyProtection="1"/>
    <xf numFmtId="0" fontId="21" fillId="11" borderId="0" xfId="0" applyFont="1" applyFill="1" applyBorder="1" applyAlignment="1" applyProtection="1"/>
    <xf numFmtId="0" fontId="27" fillId="10" borderId="152" xfId="0" applyFont="1" applyFill="1" applyBorder="1" applyAlignment="1" applyProtection="1">
      <alignment horizontal="center"/>
    </xf>
    <xf numFmtId="0" fontId="27" fillId="10" borderId="63" xfId="0" applyFont="1" applyFill="1" applyBorder="1" applyAlignment="1" applyProtection="1">
      <alignment horizontal="center"/>
    </xf>
    <xf numFmtId="0" fontId="27" fillId="10" borderId="108" xfId="0" applyFont="1" applyFill="1" applyBorder="1" applyAlignment="1" applyProtection="1">
      <alignment horizontal="center"/>
    </xf>
    <xf numFmtId="5" fontId="24" fillId="11" borderId="42" xfId="0" applyNumberFormat="1" applyFont="1" applyFill="1" applyBorder="1" applyAlignment="1" applyProtection="1">
      <alignment horizontal="center" vertical="center" wrapText="1"/>
    </xf>
    <xf numFmtId="5" fontId="24" fillId="11" borderId="43" xfId="0" applyNumberFormat="1" applyFont="1" applyFill="1" applyBorder="1" applyAlignment="1" applyProtection="1">
      <alignment horizontal="center" vertical="center" wrapText="1"/>
    </xf>
    <xf numFmtId="5" fontId="24" fillId="11" borderId="273" xfId="0" applyNumberFormat="1" applyFont="1" applyFill="1" applyBorder="1" applyAlignment="1" applyProtection="1">
      <alignment horizontal="center" vertical="center" wrapText="1"/>
    </xf>
    <xf numFmtId="5" fontId="24" fillId="11" borderId="19" xfId="0" applyNumberFormat="1" applyFont="1" applyFill="1" applyBorder="1" applyAlignment="1" applyProtection="1">
      <alignment horizontal="center" vertical="center" wrapText="1"/>
    </xf>
    <xf numFmtId="5" fontId="24" fillId="11" borderId="172" xfId="0" applyNumberFormat="1" applyFont="1" applyFill="1" applyBorder="1" applyAlignment="1" applyProtection="1">
      <alignment horizontal="center" vertical="center" wrapText="1"/>
    </xf>
    <xf numFmtId="5" fontId="24" fillId="11" borderId="173" xfId="0" applyNumberFormat="1" applyFont="1" applyFill="1" applyBorder="1" applyAlignment="1" applyProtection="1">
      <alignment horizontal="center" vertical="center" wrapText="1"/>
    </xf>
    <xf numFmtId="5" fontId="24" fillId="10" borderId="169" xfId="0" applyNumberFormat="1" applyFont="1" applyFill="1" applyBorder="1" applyAlignment="1" applyProtection="1">
      <alignment horizontal="center" vertical="center" wrapText="1"/>
    </xf>
    <xf numFmtId="5" fontId="24" fillId="10" borderId="36" xfId="0" applyNumberFormat="1" applyFont="1" applyFill="1" applyBorder="1" applyAlignment="1" applyProtection="1">
      <alignment horizontal="center" vertical="center" wrapText="1"/>
    </xf>
    <xf numFmtId="0" fontId="46" fillId="0" borderId="152" xfId="0" applyFont="1" applyFill="1" applyBorder="1" applyProtection="1"/>
    <xf numFmtId="0" fontId="46" fillId="0" borderId="41" xfId="0" applyFont="1" applyFill="1" applyBorder="1" applyProtection="1"/>
    <xf numFmtId="0" fontId="46" fillId="0" borderId="171" xfId="0" applyFont="1" applyFill="1" applyBorder="1" applyProtection="1"/>
    <xf numFmtId="0" fontId="10" fillId="0" borderId="5" xfId="0" applyFont="1" applyFill="1" applyBorder="1" applyAlignment="1" applyProtection="1">
      <protection locked="0"/>
    </xf>
    <xf numFmtId="0" fontId="10" fillId="0" borderId="230" xfId="0" applyFont="1" applyFill="1" applyBorder="1" applyAlignment="1" applyProtection="1">
      <protection locked="0"/>
    </xf>
    <xf numFmtId="0" fontId="5" fillId="0" borderId="231" xfId="0" applyFont="1" applyFill="1" applyBorder="1" applyAlignment="1" applyProtection="1">
      <protection locked="0"/>
    </xf>
    <xf numFmtId="0" fontId="5" fillId="0" borderId="232" xfId="0" applyFont="1" applyFill="1" applyBorder="1" applyAlignment="1" applyProtection="1">
      <protection locked="0"/>
    </xf>
    <xf numFmtId="0" fontId="5" fillId="0" borderId="5" xfId="0" applyFont="1" applyFill="1" applyBorder="1" applyAlignment="1" applyProtection="1">
      <protection locked="0"/>
    </xf>
    <xf numFmtId="0" fontId="5" fillId="0" borderId="230" xfId="0" applyFont="1" applyFill="1" applyBorder="1" applyAlignment="1" applyProtection="1">
      <protection locked="0"/>
    </xf>
    <xf numFmtId="0" fontId="5" fillId="0" borderId="231" xfId="0" applyFont="1" applyFill="1" applyBorder="1" applyAlignment="1" applyProtection="1">
      <alignment horizontal="left"/>
      <protection locked="0"/>
    </xf>
    <xf numFmtId="0" fontId="5" fillId="0" borderId="232" xfId="0" applyFont="1" applyFill="1" applyBorder="1" applyAlignment="1" applyProtection="1">
      <alignment horizontal="left"/>
      <protection locked="0"/>
    </xf>
    <xf numFmtId="0" fontId="5" fillId="0" borderId="231" xfId="0" applyFont="1" applyFill="1" applyBorder="1" applyProtection="1">
      <protection locked="0"/>
    </xf>
    <xf numFmtId="0" fontId="46" fillId="0" borderId="169" xfId="0" applyFont="1" applyFill="1" applyBorder="1" applyProtection="1"/>
    <xf numFmtId="0" fontId="46" fillId="0" borderId="0" xfId="0" applyFont="1" applyFill="1" applyBorder="1" applyProtection="1"/>
    <xf numFmtId="0" fontId="46" fillId="0" borderId="105" xfId="0" applyFont="1" applyFill="1" applyBorder="1" applyProtection="1"/>
    <xf numFmtId="0" fontId="5" fillId="0" borderId="230" xfId="0" applyFont="1" applyFill="1" applyBorder="1" applyProtection="1">
      <protection locked="0"/>
    </xf>
    <xf numFmtId="0" fontId="53" fillId="0" borderId="0" xfId="0" applyFont="1" applyFill="1" applyBorder="1" applyAlignment="1" applyProtection="1">
      <alignment horizontal="center" wrapText="1"/>
      <protection locked="0"/>
    </xf>
    <xf numFmtId="0" fontId="2" fillId="0" borderId="15" xfId="0" applyFont="1" applyFill="1" applyBorder="1" applyAlignment="1" applyProtection="1">
      <alignment horizontal="center"/>
    </xf>
    <xf numFmtId="0" fontId="2" fillId="0" borderId="61" xfId="0" applyFont="1" applyFill="1" applyBorder="1" applyAlignment="1" applyProtection="1">
      <alignment horizontal="center"/>
    </xf>
    <xf numFmtId="0" fontId="10" fillId="0" borderId="0" xfId="0" applyFont="1" applyFill="1" applyBorder="1" applyAlignment="1" applyProtection="1">
      <alignment horizontal="center" wrapText="1"/>
    </xf>
    <xf numFmtId="0" fontId="0" fillId="0" borderId="152" xfId="0" applyFill="1" applyBorder="1" applyAlignment="1" applyProtection="1">
      <alignment horizontal="left" vertical="top" wrapText="1"/>
      <protection locked="0"/>
    </xf>
    <xf numFmtId="0" fontId="0" fillId="0" borderId="41" xfId="0" applyFill="1" applyBorder="1" applyAlignment="1" applyProtection="1">
      <alignment horizontal="left" vertical="top" wrapText="1"/>
      <protection locked="0"/>
    </xf>
    <xf numFmtId="0" fontId="0" fillId="0" borderId="171" xfId="0" applyFill="1" applyBorder="1" applyAlignment="1" applyProtection="1">
      <alignment horizontal="left" vertical="top" wrapText="1"/>
      <protection locked="0"/>
    </xf>
    <xf numFmtId="0" fontId="0" fillId="0" borderId="169"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05" xfId="0"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0" fillId="0" borderId="172" xfId="0" applyFill="1" applyBorder="1" applyAlignment="1" applyProtection="1">
      <alignment horizontal="left" vertical="top" wrapText="1"/>
      <protection locked="0"/>
    </xf>
    <xf numFmtId="0" fontId="0" fillId="0" borderId="173" xfId="0" applyFill="1" applyBorder="1" applyAlignment="1" applyProtection="1">
      <alignment horizontal="left" vertical="top" wrapText="1"/>
      <protection locked="0"/>
    </xf>
    <xf numFmtId="0" fontId="0" fillId="0" borderId="224" xfId="0" applyFill="1" applyBorder="1" applyAlignment="1" applyProtection="1"/>
    <xf numFmtId="0" fontId="0" fillId="0" borderId="183" xfId="0" applyFill="1" applyBorder="1" applyAlignment="1" applyProtection="1"/>
    <xf numFmtId="0" fontId="52" fillId="0" borderId="0" xfId="0" applyFont="1" applyBorder="1" applyAlignment="1" applyProtection="1">
      <alignment wrapText="1"/>
    </xf>
    <xf numFmtId="0" fontId="0" fillId="0" borderId="191" xfId="0" applyFill="1" applyBorder="1" applyAlignment="1" applyProtection="1"/>
    <xf numFmtId="0" fontId="0" fillId="0" borderId="218" xfId="0" applyFill="1" applyBorder="1" applyAlignment="1" applyProtection="1"/>
    <xf numFmtId="8" fontId="10" fillId="0" borderId="0" xfId="0" applyNumberFormat="1" applyFont="1" applyFill="1" applyBorder="1" applyAlignment="1" applyProtection="1">
      <alignment horizontal="center" wrapText="1"/>
    </xf>
    <xf numFmtId="0" fontId="0" fillId="0" borderId="224" xfId="0" applyBorder="1" applyAlignment="1" applyProtection="1"/>
    <xf numFmtId="0" fontId="0" fillId="0" borderId="183" xfId="0" applyBorder="1" applyAlignment="1" applyProtection="1"/>
    <xf numFmtId="0" fontId="0" fillId="0" borderId="223" xfId="0" applyBorder="1" applyAlignment="1" applyProtection="1"/>
    <xf numFmtId="0" fontId="19" fillId="0" borderId="191" xfId="0" applyFont="1" applyBorder="1" applyProtection="1"/>
    <xf numFmtId="0" fontId="19" fillId="0" borderId="218" xfId="0" applyFont="1" applyBorder="1" applyProtection="1"/>
    <xf numFmtId="0" fontId="19" fillId="0" borderId="222" xfId="0" applyFont="1" applyBorder="1" applyProtection="1"/>
    <xf numFmtId="0" fontId="0" fillId="0" borderId="220" xfId="0" applyBorder="1" applyProtection="1"/>
    <xf numFmtId="0" fontId="0" fillId="0" borderId="219" xfId="0" applyBorder="1" applyProtection="1"/>
    <xf numFmtId="0" fontId="0" fillId="0" borderId="183" xfId="0" applyBorder="1" applyProtection="1"/>
    <xf numFmtId="0" fontId="0" fillId="0" borderId="223" xfId="0" applyBorder="1" applyProtection="1"/>
    <xf numFmtId="0" fontId="0" fillId="0" borderId="223" xfId="0" applyFill="1" applyBorder="1" applyAlignment="1" applyProtection="1"/>
    <xf numFmtId="0" fontId="0" fillId="0" borderId="36" xfId="0" applyBorder="1" applyProtection="1"/>
    <xf numFmtId="0" fontId="0" fillId="0" borderId="172" xfId="0" applyBorder="1" applyProtection="1"/>
    <xf numFmtId="0" fontId="0" fillId="0" borderId="92" xfId="0" applyBorder="1" applyProtection="1"/>
    <xf numFmtId="0" fontId="21" fillId="10" borderId="0" xfId="0" applyFont="1" applyFill="1" applyBorder="1" applyAlignment="1" applyProtection="1">
      <alignment vertical="center"/>
    </xf>
    <xf numFmtId="0" fontId="0" fillId="0" borderId="15" xfId="0" applyFill="1" applyBorder="1" applyProtection="1">
      <protection locked="0"/>
    </xf>
    <xf numFmtId="0" fontId="0" fillId="0" borderId="62" xfId="0" applyFill="1" applyBorder="1" applyProtection="1">
      <protection locked="0"/>
    </xf>
    <xf numFmtId="0" fontId="0" fillId="0" borderId="61" xfId="0" applyFill="1" applyBorder="1" applyProtection="1">
      <protection locked="0"/>
    </xf>
    <xf numFmtId="0" fontId="2" fillId="0" borderId="220" xfId="0" applyFont="1" applyFill="1" applyBorder="1" applyProtection="1"/>
    <xf numFmtId="0" fontId="2" fillId="0" borderId="219" xfId="0" applyFont="1" applyFill="1" applyBorder="1" applyProtection="1"/>
    <xf numFmtId="0" fontId="2" fillId="0" borderId="226" xfId="0" applyFont="1" applyFill="1" applyBorder="1" applyProtection="1"/>
    <xf numFmtId="0" fontId="7" fillId="0" borderId="0" xfId="0" applyFont="1" applyFill="1" applyAlignment="1" applyProtection="1">
      <alignment horizontal="left" wrapText="1"/>
    </xf>
    <xf numFmtId="0" fontId="2" fillId="0" borderId="191" xfId="0" applyFont="1" applyBorder="1" applyProtection="1"/>
    <xf numFmtId="0" fontId="2" fillId="0" borderId="218" xfId="0" applyFont="1" applyBorder="1" applyProtection="1"/>
    <xf numFmtId="0" fontId="2" fillId="0" borderId="222" xfId="0" applyFont="1" applyBorder="1" applyProtection="1"/>
    <xf numFmtId="0" fontId="0" fillId="0" borderId="274" xfId="0" applyBorder="1" applyProtection="1"/>
    <xf numFmtId="0" fontId="0" fillId="0" borderId="275" xfId="0" applyBorder="1" applyProtection="1"/>
    <xf numFmtId="0" fontId="0" fillId="0" borderId="276" xfId="0" applyBorder="1" applyProtection="1"/>
    <xf numFmtId="0" fontId="2" fillId="0" borderId="281" xfId="0" applyFont="1" applyBorder="1" applyAlignment="1">
      <alignment horizontal="center"/>
    </xf>
    <xf numFmtId="0" fontId="2" fillId="0" borderId="204" xfId="0" applyFont="1" applyBorder="1" applyAlignment="1">
      <alignment horizontal="center"/>
    </xf>
    <xf numFmtId="0" fontId="2" fillId="0" borderId="16" xfId="0" applyFont="1" applyBorder="1" applyAlignment="1">
      <alignment horizontal="left"/>
    </xf>
    <xf numFmtId="0" fontId="2" fillId="0" borderId="17" xfId="0" applyFont="1" applyBorder="1" applyAlignment="1">
      <alignment horizontal="left"/>
    </xf>
    <xf numFmtId="0" fontId="2" fillId="0" borderId="118" xfId="0" applyFont="1" applyBorder="1" applyAlignment="1">
      <alignment horizontal="left"/>
    </xf>
    <xf numFmtId="0" fontId="2" fillId="0" borderId="117" xfId="0" applyFont="1" applyBorder="1" applyAlignment="1">
      <alignment horizontal="left"/>
    </xf>
    <xf numFmtId="0" fontId="2" fillId="0" borderId="217" xfId="0" applyFont="1" applyBorder="1" applyAlignment="1">
      <alignment horizontal="left"/>
    </xf>
    <xf numFmtId="0" fontId="2" fillId="0" borderId="13" xfId="0" applyFont="1"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281" xfId="0" applyFont="1" applyBorder="1" applyAlignment="1">
      <alignment horizontal="left"/>
    </xf>
    <xf numFmtId="0" fontId="2" fillId="0" borderId="204" xfId="0" applyFont="1" applyBorder="1" applyAlignment="1">
      <alignment horizontal="left"/>
    </xf>
    <xf numFmtId="0" fontId="21" fillId="10" borderId="15" xfId="0" applyFont="1" applyFill="1" applyBorder="1" applyAlignment="1" applyProtection="1">
      <alignment horizontal="center" vertical="center"/>
    </xf>
    <xf numFmtId="0" fontId="21" fillId="10" borderId="62" xfId="0" applyFont="1" applyFill="1" applyBorder="1" applyAlignment="1" applyProtection="1">
      <alignment horizontal="center" vertical="center"/>
    </xf>
    <xf numFmtId="0" fontId="21" fillId="10" borderId="61" xfId="0" applyFont="1" applyFill="1" applyBorder="1" applyAlignment="1" applyProtection="1">
      <alignment horizontal="center" vertical="center"/>
    </xf>
    <xf numFmtId="0" fontId="2" fillId="18" borderId="15" xfId="0" applyFont="1" applyFill="1" applyBorder="1" applyAlignment="1">
      <alignment horizontal="center"/>
    </xf>
    <xf numFmtId="0" fontId="2" fillId="18" borderId="62" xfId="0" applyFont="1" applyFill="1" applyBorder="1" applyAlignment="1">
      <alignment horizontal="center"/>
    </xf>
    <xf numFmtId="5" fontId="15" fillId="12" borderId="215" xfId="0" applyNumberFormat="1" applyFont="1" applyFill="1" applyBorder="1" applyAlignment="1" applyProtection="1">
      <alignment horizontal="center" vertical="center" wrapText="1"/>
    </xf>
    <xf numFmtId="5" fontId="15" fillId="12" borderId="96" xfId="0" applyNumberFormat="1" applyFont="1" applyFill="1" applyBorder="1" applyAlignment="1" applyProtection="1">
      <alignment horizontal="center" vertical="center" wrapText="1"/>
    </xf>
    <xf numFmtId="5" fontId="15" fillId="12" borderId="93" xfId="0" applyNumberFormat="1" applyFont="1" applyFill="1" applyBorder="1" applyAlignment="1" applyProtection="1">
      <alignment horizontal="center" vertical="center" wrapText="1"/>
    </xf>
    <xf numFmtId="0" fontId="18" fillId="12" borderId="186" xfId="0" applyFont="1" applyFill="1" applyBorder="1" applyAlignment="1" applyProtection="1">
      <alignment horizontal="center"/>
    </xf>
    <xf numFmtId="0" fontId="18" fillId="12" borderId="63" xfId="0" applyFont="1" applyFill="1" applyBorder="1" applyAlignment="1" applyProtection="1">
      <alignment horizontal="center"/>
    </xf>
    <xf numFmtId="0" fontId="18" fillId="12" borderId="187" xfId="0" applyFont="1" applyFill="1" applyBorder="1" applyAlignment="1" applyProtection="1">
      <alignment horizontal="center"/>
    </xf>
    <xf numFmtId="5" fontId="5" fillId="6" borderId="95" xfId="0" applyNumberFormat="1" applyFont="1" applyFill="1" applyBorder="1" applyAlignment="1" applyProtection="1">
      <alignment horizontal="center" vertical="center" wrapText="1"/>
      <protection locked="0"/>
    </xf>
    <xf numFmtId="5" fontId="5" fillId="6" borderId="91" xfId="0" applyNumberFormat="1" applyFont="1" applyFill="1" applyBorder="1" applyAlignment="1" applyProtection="1">
      <alignment horizontal="center" vertical="center" wrapText="1"/>
      <protection locked="0"/>
    </xf>
    <xf numFmtId="5" fontId="5" fillId="6" borderId="94" xfId="0" applyNumberFormat="1" applyFont="1" applyFill="1" applyBorder="1" applyAlignment="1" applyProtection="1">
      <alignment horizontal="center" vertical="center" wrapText="1"/>
      <protection locked="0"/>
    </xf>
    <xf numFmtId="5" fontId="5" fillId="6" borderId="90" xfId="0" applyNumberFormat="1" applyFont="1" applyFill="1" applyBorder="1" applyAlignment="1" applyProtection="1">
      <alignment horizontal="center" vertical="center" wrapText="1"/>
      <protection locked="0"/>
    </xf>
    <xf numFmtId="0" fontId="11" fillId="0" borderId="84" xfId="0" applyFont="1" applyBorder="1" applyAlignment="1" applyProtection="1">
      <alignment vertical="center"/>
      <protection locked="0"/>
    </xf>
    <xf numFmtId="0" fontId="11" fillId="0" borderId="231" xfId="0" applyFont="1" applyBorder="1" applyAlignment="1" applyProtection="1">
      <alignment vertical="center"/>
      <protection locked="0"/>
    </xf>
    <xf numFmtId="0" fontId="11" fillId="0" borderId="82" xfId="0" applyFont="1" applyBorder="1" applyAlignment="1" applyProtection="1">
      <alignment vertical="center"/>
      <protection locked="0"/>
    </xf>
    <xf numFmtId="0" fontId="11" fillId="0" borderId="83" xfId="0" applyFont="1" applyBorder="1" applyAlignment="1" applyProtection="1">
      <alignment vertical="center"/>
      <protection locked="0"/>
    </xf>
    <xf numFmtId="5" fontId="15" fillId="17" borderId="96" xfId="0" applyNumberFormat="1" applyFont="1" applyFill="1" applyBorder="1" applyAlignment="1" applyProtection="1">
      <alignment horizontal="center" vertical="center" wrapText="1"/>
    </xf>
    <xf numFmtId="5" fontId="15" fillId="17" borderId="93" xfId="0" applyNumberFormat="1" applyFont="1" applyFill="1" applyBorder="1" applyAlignment="1" applyProtection="1">
      <alignment horizontal="center" vertical="center" wrapText="1"/>
    </xf>
    <xf numFmtId="5" fontId="5" fillId="6" borderId="42" xfId="0" applyNumberFormat="1" applyFont="1" applyFill="1" applyBorder="1" applyAlignment="1" applyProtection="1">
      <alignment horizontal="center" vertical="center" wrapText="1"/>
      <protection locked="0"/>
    </xf>
    <xf numFmtId="5" fontId="5" fillId="6" borderId="19" xfId="0" applyNumberFormat="1" applyFont="1" applyFill="1" applyBorder="1" applyAlignment="1" applyProtection="1">
      <alignment horizontal="center" vertical="center" wrapText="1"/>
      <protection locked="0"/>
    </xf>
    <xf numFmtId="5" fontId="5" fillId="6" borderId="215" xfId="0" applyNumberFormat="1" applyFont="1" applyFill="1" applyBorder="1" applyAlignment="1" applyProtection="1">
      <alignment horizontal="center" vertical="center" wrapText="1"/>
      <protection locked="0"/>
    </xf>
    <xf numFmtId="5" fontId="5" fillId="6" borderId="93" xfId="0" applyNumberFormat="1" applyFont="1" applyFill="1" applyBorder="1" applyAlignment="1" applyProtection="1">
      <alignment horizontal="center" vertical="center" wrapText="1"/>
      <protection locked="0"/>
    </xf>
    <xf numFmtId="0" fontId="18" fillId="10" borderId="186" xfId="0" applyFont="1" applyFill="1" applyBorder="1" applyAlignment="1" applyProtection="1">
      <alignment horizontal="center"/>
    </xf>
    <xf numFmtId="0" fontId="18" fillId="10" borderId="63" xfId="0" applyFont="1" applyFill="1" applyBorder="1" applyAlignment="1" applyProtection="1">
      <alignment horizontal="center"/>
    </xf>
    <xf numFmtId="0" fontId="18" fillId="10" borderId="187" xfId="0" applyFont="1" applyFill="1" applyBorder="1" applyAlignment="1" applyProtection="1">
      <alignment horizontal="center"/>
    </xf>
    <xf numFmtId="5" fontId="15" fillId="10" borderId="95" xfId="0" applyNumberFormat="1" applyFont="1" applyFill="1" applyBorder="1" applyAlignment="1" applyProtection="1">
      <alignment horizontal="center" vertical="center" wrapText="1"/>
    </xf>
    <xf numFmtId="5" fontId="15" fillId="10" borderId="103" xfId="0" applyNumberFormat="1" applyFont="1" applyFill="1" applyBorder="1" applyAlignment="1" applyProtection="1">
      <alignment horizontal="center" vertical="center" wrapText="1"/>
    </xf>
    <xf numFmtId="5" fontId="15" fillId="10" borderId="91" xfId="0" applyNumberFormat="1" applyFont="1" applyFill="1" applyBorder="1" applyAlignment="1" applyProtection="1">
      <alignment horizontal="center" vertical="center" wrapText="1"/>
    </xf>
    <xf numFmtId="0" fontId="19" fillId="0" borderId="204" xfId="0" applyFont="1" applyBorder="1" applyProtection="1">
      <protection locked="0"/>
    </xf>
    <xf numFmtId="0" fontId="21" fillId="10" borderId="0" xfId="0" applyFont="1" applyFill="1" applyBorder="1" applyProtection="1"/>
  </cellXfs>
  <cellStyles count="11">
    <cellStyle name="Comma" xfId="8" builtinId="3"/>
    <cellStyle name="Comma 2 6" xfId="4" xr:uid="{00000000-0005-0000-0000-000001000000}"/>
    <cellStyle name="Comma 3" xfId="3" xr:uid="{00000000-0005-0000-0000-000002000000}"/>
    <cellStyle name="Currency" xfId="9" builtinId="4"/>
    <cellStyle name="Currency 2" xfId="2" xr:uid="{00000000-0005-0000-0000-000004000000}"/>
    <cellStyle name="Normal" xfId="0" builtinId="0"/>
    <cellStyle name="Normal 11 2 5" xfId="6" xr:uid="{00000000-0005-0000-0000-000006000000}"/>
    <cellStyle name="Normal 2 2" xfId="1" xr:uid="{00000000-0005-0000-0000-000007000000}"/>
    <cellStyle name="Normal 5" xfId="7" xr:uid="{00000000-0005-0000-0000-000008000000}"/>
    <cellStyle name="Normal 8 2 2 3 3" xfId="5" xr:uid="{00000000-0005-0000-0000-000009000000}"/>
    <cellStyle name="Percent" xfId="10" builtinId="5"/>
  </cellStyles>
  <dxfs count="8">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CCFFCC"/>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16</xdr:col>
      <xdr:colOff>476250</xdr:colOff>
      <xdr:row>5</xdr:row>
      <xdr:rowOff>85725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52400" y="0"/>
          <a:ext cx="8724900" cy="8953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Tab</a:t>
          </a:r>
          <a:r>
            <a:rPr lang="en-US" sz="1400" b="1" i="0" u="none" strike="noStrike" baseline="0">
              <a:solidFill>
                <a:schemeClr val="dk1"/>
              </a:solidFill>
              <a:effectLst/>
              <a:latin typeface="+mn-lt"/>
              <a:ea typeface="+mn-ea"/>
              <a:cs typeface="+mn-cs"/>
            </a:rPr>
            <a:t> 3</a:t>
          </a:r>
          <a:r>
            <a:rPr lang="en-US" sz="1400" b="1" i="0" u="none" strike="noStrike">
              <a:solidFill>
                <a:schemeClr val="dk1"/>
              </a:solidFill>
              <a:effectLst/>
              <a:latin typeface="+mn-lt"/>
              <a:ea typeface="+mn-ea"/>
              <a:cs typeface="+mn-cs"/>
            </a:rPr>
            <a:t>: Production Pipeline</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This is a summary of your projected homeownership activity. Please enter dollar amounts </a:t>
          </a:r>
          <a:r>
            <a:rPr lang="en-US" sz="1100" b="1" i="0" u="sng">
              <a:solidFill>
                <a:schemeClr val="dk1"/>
              </a:solidFill>
              <a:effectLst/>
              <a:latin typeface="+mn-lt"/>
              <a:ea typeface="+mn-ea"/>
              <a:cs typeface="+mn-cs"/>
            </a:rPr>
            <a:t>from this Funder</a:t>
          </a:r>
          <a:r>
            <a:rPr lang="en-US" sz="1100" b="1" i="0" u="none">
              <a:solidFill>
                <a:schemeClr val="dk1"/>
              </a:solidFill>
              <a:effectLst/>
              <a:latin typeface="+mn-lt"/>
              <a:ea typeface="+mn-ea"/>
              <a:cs typeface="+mn-cs"/>
            </a:rPr>
            <a:t> </a:t>
          </a:r>
          <a:r>
            <a:rPr lang="en-US" sz="1100" b="0" i="0">
              <a:solidFill>
                <a:schemeClr val="dk1"/>
              </a:solidFill>
              <a:effectLst/>
              <a:latin typeface="+mn-lt"/>
              <a:ea typeface="+mn-ea"/>
              <a:cs typeface="+mn-cs"/>
            </a:rPr>
            <a:t>for project activity for each month. </a:t>
          </a:r>
        </a:p>
        <a:p>
          <a:r>
            <a:rPr lang="en-US" sz="1100" b="0" i="0">
              <a:solidFill>
                <a:schemeClr val="dk1"/>
              </a:solidFill>
              <a:effectLst/>
              <a:latin typeface="+mn-lt"/>
              <a:ea typeface="+mn-ea"/>
              <a:cs typeface="+mn-cs"/>
            </a:rPr>
            <a:t>● </a:t>
          </a:r>
          <a:r>
            <a:rPr lang="en-US" sz="1100" b="0"/>
            <a:t>Indicate the number of units completed below each month and total for year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57151</xdr:rowOff>
    </xdr:from>
    <xdr:to>
      <xdr:col>15</xdr:col>
      <xdr:colOff>104775</xdr:colOff>
      <xdr:row>15</xdr:row>
      <xdr:rowOff>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85725" y="57151"/>
          <a:ext cx="11420475" cy="952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Tab 4A: Financing Sources</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Please list cash equity contributions as a source of funding where appropriate.</a:t>
          </a:r>
          <a:endParaRPr lang="en-US" sz="1100" b="0"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ln>
                <a:noFill/>
              </a:ln>
              <a:solidFill>
                <a:sysClr val="windowText" lastClr="000000"/>
              </a:solidFill>
              <a:latin typeface="+mn-lt"/>
              <a:ea typeface="+mn-ea"/>
              <a:cs typeface="+mn-cs"/>
            </a:rPr>
            <a:t>● Please complete all information applicable to your project. Include all financing term assumptions </a:t>
          </a:r>
          <a:r>
            <a:rPr lang="en-US" sz="1100" b="0" i="1">
              <a:ln>
                <a:noFill/>
              </a:ln>
              <a:solidFill>
                <a:sysClr val="windowText" lastClr="000000"/>
              </a:solidFill>
              <a:latin typeface="+mn-lt"/>
              <a:ea typeface="+mn-ea"/>
              <a:cs typeface="+mn-cs"/>
            </a:rPr>
            <a:t>even if they</a:t>
          </a:r>
          <a:r>
            <a:rPr lang="en-US" sz="1100" b="0" i="1" baseline="0">
              <a:ln>
                <a:noFill/>
              </a:ln>
              <a:solidFill>
                <a:sysClr val="windowText" lastClr="000000"/>
              </a:solidFill>
              <a:latin typeface="+mn-lt"/>
              <a:ea typeface="+mn-ea"/>
              <a:cs typeface="+mn-cs"/>
            </a:rPr>
            <a:t> are the funder's standard terms</a:t>
          </a:r>
          <a:r>
            <a:rPr lang="en-US" sz="1100" b="0" i="0" baseline="0">
              <a:ln>
                <a:noFill/>
              </a:ln>
              <a:solidFill>
                <a:sysClr val="windowText" lastClr="000000"/>
              </a:solidFill>
              <a:latin typeface="+mn-lt"/>
              <a:ea typeface="+mn-ea"/>
              <a:cs typeface="+mn-cs"/>
            </a:rPr>
            <a:t>.</a:t>
          </a:r>
          <a:endParaRPr lang="en-US" sz="1100" b="0"/>
        </a:p>
        <a:p>
          <a:endParaRPr lang="en-US" sz="1100" b="0">
            <a:solidFill>
              <a:sysClr val="windowText" lastClr="000000"/>
            </a:solidFill>
          </a:endParaRPr>
        </a:p>
        <a:p>
          <a:r>
            <a:rPr lang="en-US" sz="1100" b="1">
              <a:solidFill>
                <a:sysClr val="windowText" lastClr="000000"/>
              </a:solidFill>
            </a:rPr>
            <a:t>Production</a:t>
          </a:r>
          <a:r>
            <a:rPr lang="en-US" sz="1100" b="1" baseline="0">
              <a:solidFill>
                <a:sysClr val="windowText" lastClr="000000"/>
              </a:solidFill>
            </a:rPr>
            <a:t> Funding</a:t>
          </a:r>
        </a:p>
        <a:p>
          <a:r>
            <a:rPr lang="en-US" sz="1100" b="0" baseline="0">
              <a:solidFill>
                <a:sysClr val="windowText" lastClr="000000"/>
              </a:solidFill>
            </a:rPr>
            <a:t>In Table A. Production Funding: list all sources required to actually create or otherwise fully secure the homes to be provided by this Project Application. If this project is for New Construction, include all Grants and Loans required to complete construction. If this project is for Acquisition only (including Downpayment Assistance), also include homebuyer finances (Mortgages, buyers' downpayment cash).</a:t>
          </a:r>
        </a:p>
        <a:p>
          <a:endParaRPr lang="en-US" sz="1100" b="0" baseline="0">
            <a:solidFill>
              <a:sysClr val="windowText" lastClr="000000"/>
            </a:solidFill>
          </a:endParaRPr>
        </a:p>
        <a:p>
          <a:r>
            <a:rPr lang="en-US" sz="1100" b="1" baseline="0">
              <a:solidFill>
                <a:sysClr val="windowText" lastClr="000000"/>
              </a:solidFill>
            </a:rPr>
            <a:t>Homeowners' Financing</a:t>
          </a:r>
        </a:p>
        <a:p>
          <a:r>
            <a:rPr lang="en-US" sz="1100" b="0" baseline="0">
              <a:solidFill>
                <a:sysClr val="windowText" lastClr="000000"/>
              </a:solidFill>
            </a:rPr>
            <a:t>In Table B. Homeowners' Financing: list all sources that will be used to repay any production or acquisition loans listed in Table A. </a:t>
          </a:r>
        </a:p>
        <a:p>
          <a:endParaRPr lang="en-US"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ysClr val="windowText" lastClr="000000"/>
              </a:solidFill>
              <a:effectLst/>
              <a:latin typeface="+mn-lt"/>
              <a:ea typeface="+mn-ea"/>
              <a:cs typeface="+mn-cs"/>
            </a:rPr>
            <a:t>● Tables A and B should match. If</a:t>
          </a:r>
          <a:r>
            <a:rPr lang="en-US" sz="1100" b="0" i="0" baseline="0">
              <a:solidFill>
                <a:sysClr val="windowText" lastClr="000000"/>
              </a:solidFill>
              <a:effectLst/>
              <a:latin typeface="+mn-lt"/>
              <a:ea typeface="+mn-ea"/>
              <a:cs typeface="+mn-cs"/>
            </a:rPr>
            <a:t> this is not the case, provide an explanation as to why not in the "Financing Notes" space provided.</a:t>
          </a:r>
          <a:endParaRPr lang="en-US">
            <a:solidFill>
              <a:sysClr val="windowText" lastClr="000000"/>
            </a:solidFill>
            <a:effectLst/>
          </a:endParaRPr>
        </a:p>
        <a:p>
          <a:endParaRPr 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13</xdr:col>
      <xdr:colOff>19050</xdr:colOff>
      <xdr:row>4</xdr:row>
      <xdr:rowOff>114299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85725" y="66675"/>
          <a:ext cx="7248525" cy="809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baseline="0">
              <a:solidFill>
                <a:schemeClr val="dk1"/>
              </a:solidFill>
              <a:effectLst/>
              <a:latin typeface="+mn-lt"/>
              <a:ea typeface="+mn-ea"/>
              <a:cs typeface="+mn-cs"/>
            </a:rPr>
            <a:t>Form 6B: Affordable Units Budget Details</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each cost item, explain the basis for the cost, when the estimate was made and identify who made the estimates.</a:t>
          </a:r>
          <a:endParaRPr lang="en-US" sz="11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85726</xdr:rowOff>
    </xdr:from>
    <xdr:to>
      <xdr:col>6</xdr:col>
      <xdr:colOff>85725</xdr:colOff>
      <xdr:row>9</xdr:row>
      <xdr:rowOff>76200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4775" y="85726"/>
          <a:ext cx="3638550" cy="17049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Tab</a:t>
          </a:r>
          <a:r>
            <a:rPr lang="en-US" sz="1400" b="1" i="0" u="none" strike="noStrike" baseline="0">
              <a:solidFill>
                <a:schemeClr val="dk1"/>
              </a:solidFill>
              <a:effectLst/>
              <a:latin typeface="+mn-lt"/>
              <a:ea typeface="+mn-ea"/>
              <a:cs typeface="+mn-cs"/>
            </a:rPr>
            <a:t> 7</a:t>
          </a:r>
          <a:r>
            <a:rPr lang="en-US" sz="1400" b="1" i="0" u="none" strike="noStrike">
              <a:solidFill>
                <a:schemeClr val="dk1"/>
              </a:solidFill>
              <a:effectLst/>
              <a:latin typeface="+mn-lt"/>
              <a:ea typeface="+mn-ea"/>
              <a:cs typeface="+mn-cs"/>
            </a:rPr>
            <a:t>:</a:t>
          </a:r>
          <a:r>
            <a:rPr lang="en-US" sz="1400" b="1" i="0" u="none" strike="noStrike" baseline="0">
              <a:solidFill>
                <a:schemeClr val="dk1"/>
              </a:solidFill>
              <a:effectLst/>
              <a:latin typeface="+mn-lt"/>
              <a:ea typeface="+mn-ea"/>
              <a:cs typeface="+mn-cs"/>
            </a:rPr>
            <a:t> Project Schedule</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a:t>Provide "Date Completed" and "Status" information for the following project tasks at a minimum. </a:t>
          </a:r>
        </a:p>
        <a:p>
          <a:r>
            <a:rPr lang="en-US" sz="1100" b="0" i="0">
              <a:solidFill>
                <a:schemeClr val="dk1"/>
              </a:solidFill>
              <a:effectLst/>
              <a:latin typeface="+mn-lt"/>
              <a:ea typeface="+mn-ea"/>
              <a:cs typeface="+mn-cs"/>
            </a:rPr>
            <a:t>● Do not delet</a:t>
          </a:r>
          <a:r>
            <a:rPr lang="en-US" sz="1100" b="0" i="0" baseline="0">
              <a:solidFill>
                <a:schemeClr val="dk1"/>
              </a:solidFill>
              <a:effectLst/>
              <a:latin typeface="+mn-lt"/>
              <a:ea typeface="+mn-ea"/>
              <a:cs typeface="+mn-cs"/>
            </a:rPr>
            <a:t>e Tasks from this list. </a:t>
          </a:r>
          <a:r>
            <a:rPr lang="en-US" sz="1100" b="0"/>
            <a:t>If a task does not apply to your project, enter N/A.  </a:t>
          </a:r>
        </a:p>
        <a:p>
          <a:r>
            <a:rPr lang="en-US" sz="1100" b="0" i="0">
              <a:solidFill>
                <a:schemeClr val="dk1"/>
              </a:solidFill>
              <a:effectLst/>
              <a:latin typeface="+mn-lt"/>
              <a:ea typeface="+mn-ea"/>
              <a:cs typeface="+mn-cs"/>
            </a:rPr>
            <a:t>● </a:t>
          </a:r>
          <a:r>
            <a:rPr lang="en-US" sz="1100" b="0"/>
            <a:t>To add additional tasks, insert additional lines as needed.  </a:t>
          </a:r>
        </a:p>
        <a:p>
          <a:r>
            <a:rPr lang="en-US" sz="1100" b="0" i="0">
              <a:solidFill>
                <a:schemeClr val="dk1"/>
              </a:solidFill>
              <a:effectLst/>
              <a:latin typeface="+mn-lt"/>
              <a:ea typeface="+mn-ea"/>
              <a:cs typeface="+mn-cs"/>
            </a:rPr>
            <a:t>● </a:t>
          </a:r>
          <a:r>
            <a:rPr lang="en-US" sz="1100" b="0"/>
            <a:t>For each new task you enter in this form, also enter the appropriate category in the "Category" column.</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additional</a:t>
          </a:r>
          <a:r>
            <a:rPr lang="en-US" sz="1100" b="0" baseline="0">
              <a:solidFill>
                <a:schemeClr val="dk1"/>
              </a:solidFill>
              <a:effectLst/>
              <a:latin typeface="+mn-lt"/>
              <a:ea typeface="+mn-ea"/>
              <a:cs typeface="+mn-cs"/>
            </a:rPr>
            <a:t> instances of existing Tasks (e.g., "Award date for funding source (specify)")</a:t>
          </a:r>
          <a:r>
            <a:rPr lang="en-US" sz="1100" b="0">
              <a:solidFill>
                <a:schemeClr val="dk1"/>
              </a:solidFill>
              <a:effectLst/>
              <a:latin typeface="+mn-lt"/>
              <a:ea typeface="+mn-ea"/>
              <a:cs typeface="+mn-cs"/>
            </a:rPr>
            <a:t>, copy-paste</a:t>
          </a:r>
          <a:r>
            <a:rPr lang="en-US" sz="1100" b="0" baseline="0">
              <a:solidFill>
                <a:schemeClr val="dk1"/>
              </a:solidFill>
              <a:effectLst/>
              <a:latin typeface="+mn-lt"/>
              <a:ea typeface="+mn-ea"/>
              <a:cs typeface="+mn-cs"/>
            </a:rPr>
            <a:t> the exact text into the new cell.</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1">
              <a:solidFill>
                <a:srgbClr val="FF0000"/>
              </a:solidFill>
              <a:effectLst/>
              <a:latin typeface="+mn-lt"/>
              <a:ea typeface="+mn-ea"/>
              <a:cs typeface="+mn-cs"/>
            </a:rPr>
            <a:t>For Tasks</a:t>
          </a:r>
          <a:r>
            <a:rPr lang="en-US" sz="1100" b="1" baseline="0">
              <a:solidFill>
                <a:srgbClr val="FF0000"/>
              </a:solidFill>
              <a:effectLst/>
              <a:latin typeface="+mn-lt"/>
              <a:ea typeface="+mn-ea"/>
              <a:cs typeface="+mn-cs"/>
            </a:rPr>
            <a:t> that require</a:t>
          </a:r>
          <a:r>
            <a:rPr lang="en-US" sz="1100" b="1">
              <a:solidFill>
                <a:srgbClr val="FF0000"/>
              </a:solidFill>
              <a:effectLst/>
              <a:latin typeface="+mn-lt"/>
              <a:ea typeface="+mn-ea"/>
              <a:cs typeface="+mn-cs"/>
            </a:rPr>
            <a:t> additional details be specified </a:t>
          </a:r>
          <a:r>
            <a:rPr lang="en-US" sz="1100" b="1">
              <a:solidFill>
                <a:schemeClr val="dk1"/>
              </a:solidFill>
              <a:effectLst/>
              <a:latin typeface="+mn-lt"/>
              <a:ea typeface="+mn-ea"/>
              <a:cs typeface="+mn-cs"/>
            </a:rPr>
            <a:t>(e.g. Funder Name, Award date for funding source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 please enter the details only in the</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   Notes/Status column. </a:t>
          </a:r>
          <a:endParaRPr lang="en-US" b="1">
            <a:effectLst/>
          </a:endParaRPr>
        </a:p>
        <a:p>
          <a:endParaRPr lang="en-US" sz="1100" b="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95250</xdr:rowOff>
    </xdr:from>
    <xdr:to>
      <xdr:col>23</xdr:col>
      <xdr:colOff>104775</xdr:colOff>
      <xdr:row>7</xdr:row>
      <xdr:rowOff>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76199" y="95250"/>
          <a:ext cx="13052426" cy="12192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baseline="0">
              <a:solidFill>
                <a:schemeClr val="dk1"/>
              </a:solidFill>
              <a:effectLst/>
              <a:latin typeface="+mn-lt"/>
              <a:ea typeface="+mn-ea"/>
              <a:cs typeface="+mn-cs"/>
            </a:rPr>
            <a:t>Tab 8A: Project Budget Detail</a:t>
          </a:r>
        </a:p>
        <a:p>
          <a:r>
            <a:rPr lang="en-US" sz="1100" b="1"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Instructions:</a:t>
          </a:r>
        </a:p>
        <a:p>
          <a:r>
            <a:rPr lang="en-US" sz="1100" b="0" i="0">
              <a:solidFill>
                <a:schemeClr val="dk1"/>
              </a:solidFill>
              <a:effectLst/>
              <a:latin typeface="+mn-lt"/>
              <a:ea typeface="+mn-ea"/>
              <a:cs typeface="+mn-cs"/>
            </a:rPr>
            <a:t>• Do not combine funding sources in a column.</a:t>
          </a: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Do not add columns. I</a:t>
          </a:r>
          <a:r>
            <a:rPr lang="en-US" sz="1100" b="0" i="0" baseline="0">
              <a:solidFill>
                <a:schemeClr val="dk1"/>
              </a:solidFill>
              <a:effectLst/>
              <a:latin typeface="+mn-lt"/>
              <a:ea typeface="+mn-ea"/>
              <a:cs typeface="+mn-cs"/>
            </a:rPr>
            <a:t>f your project proposes to use more sources than the provided space allows, please contact your Funder to request an alternate Form 6A.</a:t>
          </a: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Amounts added in the Total Project Cost column must be accounted for in full by assigning them to funding Sources as appropriate. Until this has been done, values in the Project Total</a:t>
          </a:r>
        </a:p>
        <a:p>
          <a:r>
            <a:rPr lang="en-US" sz="1100" b="0" i="0" baseline="0">
              <a:solidFill>
                <a:schemeClr val="dk1"/>
              </a:solidFill>
              <a:effectLst/>
              <a:latin typeface="+mn-lt"/>
              <a:ea typeface="+mn-ea"/>
              <a:cs typeface="+mn-cs"/>
            </a:rPr>
            <a:t>   column will be tinted yellow.</a:t>
          </a:r>
          <a:endParaRPr lang="en-US">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12</xdr:col>
      <xdr:colOff>19050</xdr:colOff>
      <xdr:row>4</xdr:row>
      <xdr:rowOff>114299</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85725" y="66675"/>
          <a:ext cx="7248525" cy="809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Tab</a:t>
          </a:r>
          <a:r>
            <a:rPr lang="en-US" sz="1400" b="1" baseline="0">
              <a:solidFill>
                <a:schemeClr val="dk1"/>
              </a:solidFill>
              <a:effectLst/>
              <a:latin typeface="+mn-lt"/>
              <a:ea typeface="+mn-ea"/>
              <a:cs typeface="+mn-cs"/>
            </a:rPr>
            <a:t> 8B</a:t>
          </a:r>
          <a:r>
            <a:rPr lang="en-US" sz="1400" b="1">
              <a:solidFill>
                <a:schemeClr val="dk1"/>
              </a:solidFill>
              <a:effectLst/>
              <a:latin typeface="+mn-lt"/>
              <a:ea typeface="+mn-ea"/>
              <a:cs typeface="+mn-cs"/>
            </a:rPr>
            <a:t>: Supplemental Project Budget</a:t>
          </a:r>
          <a:r>
            <a:rPr lang="en-US" sz="1400" b="1" baseline="0">
              <a:solidFill>
                <a:schemeClr val="dk1"/>
              </a:solidFill>
              <a:effectLst/>
              <a:latin typeface="+mn-lt"/>
              <a:ea typeface="+mn-ea"/>
              <a:cs typeface="+mn-cs"/>
            </a:rPr>
            <a:t> - Single House</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Briefly</a:t>
          </a:r>
          <a:r>
            <a:rPr lang="en-US" sz="1100" b="0" i="0" u="none" strike="noStrike" baseline="0">
              <a:solidFill>
                <a:schemeClr val="dk1"/>
              </a:solidFill>
              <a:effectLst/>
              <a:latin typeface="+mn-lt"/>
              <a:ea typeface="+mn-ea"/>
              <a:cs typeface="+mn-cs"/>
            </a:rPr>
            <a:t> describe the underlying assumptions for each item listed below as they relate to a representative house in the project</a:t>
          </a:r>
          <a:r>
            <a:rPr lang="en-US" sz="1100" b="0" i="0" u="none" strike="noStrike">
              <a:solidFill>
                <a:schemeClr val="dk1"/>
              </a:solidFill>
              <a:effectLst/>
              <a:latin typeface="+mn-lt"/>
              <a:ea typeface="+mn-ea"/>
              <a:cs typeface="+mn-cs"/>
            </a:rPr>
            <a:t>.</a:t>
          </a:r>
          <a:endParaRPr lang="en-US"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D%20HOU\Capital%20Programs\Application%20Rounds\Application%20Update\DPA\HOU%20DPA%20-%20Affordability%20Sub%20Financia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D%20HOU\Capital%20Programs\Application%20Rounds\Application%20Update\DPA\HOU%20AFFORDABILITY%20SUBSIDY%20Financi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2)"/>
      <sheetName val="Dropdowns"/>
      <sheetName val="form Dev notes"/>
      <sheetName val="1 Summary"/>
      <sheetName val="2 Populations"/>
      <sheetName val="3 Schedule"/>
      <sheetName val="4 Pipeline"/>
      <sheetName val="5A Funding Sources"/>
      <sheetName val="5B Budget"/>
      <sheetName val="6B"/>
      <sheetName val="6C"/>
      <sheetName val="6D"/>
      <sheetName val="6A Affordability"/>
      <sheetName val="6B Affordability Subsidy"/>
      <sheetName val="6B DPA Affordability"/>
      <sheetName val="7 Team"/>
    </sheetNames>
    <sheetDataSet>
      <sheetData sheetId="0">
        <row r="27">
          <cell r="B27" t="str">
            <v>Select…</v>
          </cell>
        </row>
        <row r="28">
          <cell r="B28" t="str">
            <v>Yes</v>
          </cell>
        </row>
        <row r="29">
          <cell r="B29" t="str">
            <v>No</v>
          </cell>
        </row>
        <row r="52">
          <cell r="E52" t="str">
            <v>Select…</v>
          </cell>
        </row>
        <row r="53">
          <cell r="E53" t="str">
            <v>Grant</v>
          </cell>
        </row>
        <row r="54">
          <cell r="E54" t="str">
            <v>Loan</v>
          </cell>
        </row>
        <row r="154">
          <cell r="B154" t="str">
            <v>Select…</v>
          </cell>
        </row>
        <row r="155">
          <cell r="B155" t="str">
            <v>Bank</v>
          </cell>
        </row>
        <row r="156">
          <cell r="B156" t="str">
            <v>City</v>
          </cell>
        </row>
        <row r="157">
          <cell r="B157" t="str">
            <v>County</v>
          </cell>
        </row>
        <row r="158">
          <cell r="B158" t="str">
            <v>Developer</v>
          </cell>
        </row>
        <row r="159">
          <cell r="B159" t="str">
            <v>Federal</v>
          </cell>
        </row>
        <row r="160">
          <cell r="B160" t="str">
            <v>GSE (Freddie/Fannie/Sally)</v>
          </cell>
        </row>
        <row r="161">
          <cell r="B161" t="str">
            <v>Private</v>
          </cell>
        </row>
        <row r="162">
          <cell r="B162" t="str">
            <v>Public Housing Authority</v>
          </cell>
        </row>
        <row r="163">
          <cell r="B163" t="str">
            <v>Sponsor</v>
          </cell>
        </row>
        <row r="164">
          <cell r="B164" t="str">
            <v>State - Housing Trust Fund</v>
          </cell>
        </row>
        <row r="165">
          <cell r="B165" t="str">
            <v>State - other</v>
          </cell>
        </row>
        <row r="166">
          <cell r="B166" t="str">
            <v>Historic Rehab Tax Credits</v>
          </cell>
        </row>
        <row r="167">
          <cell r="B167" t="str">
            <v>Washington State Housing Finance Commission</v>
          </cell>
        </row>
        <row r="168">
          <cell r="B168" t="str">
            <v xml:space="preserve">    -----------</v>
          </cell>
        </row>
        <row r="169">
          <cell r="B169"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2)"/>
      <sheetName val="Dropdowns"/>
      <sheetName val="form Dev notes"/>
      <sheetName val="1 Summary"/>
      <sheetName val="2 Populations"/>
      <sheetName val="3 Schedule"/>
      <sheetName val="4 Pipeline"/>
      <sheetName val="5 Budget"/>
      <sheetName val="6B"/>
      <sheetName val="6C"/>
      <sheetName val="6D"/>
      <sheetName val="6 Financing Sources"/>
      <sheetName val="8 Team"/>
    </sheetNames>
    <sheetDataSet>
      <sheetData sheetId="0">
        <row r="27">
          <cell r="B27" t="str">
            <v>Select…</v>
          </cell>
        </row>
        <row r="28">
          <cell r="B28" t="str">
            <v>Yes</v>
          </cell>
        </row>
        <row r="29">
          <cell r="B29" t="str">
            <v>No</v>
          </cell>
        </row>
        <row r="52">
          <cell r="E52" t="str">
            <v>Select…</v>
          </cell>
        </row>
        <row r="53">
          <cell r="E53" t="str">
            <v>Grant</v>
          </cell>
        </row>
        <row r="54">
          <cell r="E54" t="str">
            <v>Loan</v>
          </cell>
        </row>
        <row r="154">
          <cell r="B154" t="str">
            <v>Select…</v>
          </cell>
        </row>
        <row r="155">
          <cell r="B155" t="str">
            <v>Bank</v>
          </cell>
        </row>
        <row r="156">
          <cell r="B156" t="str">
            <v>City</v>
          </cell>
        </row>
        <row r="157">
          <cell r="B157" t="str">
            <v>County</v>
          </cell>
        </row>
        <row r="158">
          <cell r="B158" t="str">
            <v>Developer</v>
          </cell>
        </row>
        <row r="159">
          <cell r="B159" t="str">
            <v>Federal</v>
          </cell>
        </row>
        <row r="160">
          <cell r="B160" t="str">
            <v>GSE (Freddie/Fannie/Sally)</v>
          </cell>
        </row>
        <row r="161">
          <cell r="B161" t="str">
            <v>Private</v>
          </cell>
        </row>
        <row r="162">
          <cell r="B162" t="str">
            <v>Public Housing Authority</v>
          </cell>
        </row>
        <row r="163">
          <cell r="B163" t="str">
            <v>Sponsor</v>
          </cell>
        </row>
        <row r="164">
          <cell r="B164" t="str">
            <v>State - Housing Trust Fund</v>
          </cell>
        </row>
        <row r="165">
          <cell r="B165" t="str">
            <v>State - other</v>
          </cell>
        </row>
        <row r="166">
          <cell r="B166" t="str">
            <v>Historic Rehab Tax Credits</v>
          </cell>
        </row>
        <row r="167">
          <cell r="B167" t="str">
            <v>Washington State Housing Finance Commission</v>
          </cell>
        </row>
        <row r="168">
          <cell r="B168" t="str">
            <v xml:space="preserve">    -----------</v>
          </cell>
        </row>
        <row r="169">
          <cell r="B169" t="str">
            <v>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H179"/>
  <sheetViews>
    <sheetView topLeftCell="A37" workbookViewId="0">
      <selection activeCell="G152" sqref="G152"/>
    </sheetView>
  </sheetViews>
  <sheetFormatPr defaultRowHeight="15" x14ac:dyDescent="0.25"/>
  <cols>
    <col min="1" max="1" width="17.42578125" bestFit="1" customWidth="1"/>
    <col min="2" max="2" width="42.42578125" bestFit="1" customWidth="1"/>
    <col min="4" max="4" width="19.5703125" bestFit="1" customWidth="1"/>
    <col min="5" max="5" width="25.28515625" bestFit="1" customWidth="1"/>
    <col min="7" max="7" width="16.5703125" bestFit="1" customWidth="1"/>
    <col min="8" max="8" width="10.7109375" bestFit="1" customWidth="1"/>
  </cols>
  <sheetData>
    <row r="3" spans="1:2" x14ac:dyDescent="0.25">
      <c r="A3" s="318" t="s">
        <v>168</v>
      </c>
      <c r="B3" s="319" t="s">
        <v>108</v>
      </c>
    </row>
    <row r="4" spans="1:2" x14ac:dyDescent="0.25">
      <c r="B4" s="320" t="s">
        <v>169</v>
      </c>
    </row>
    <row r="5" spans="1:2" x14ac:dyDescent="0.25">
      <c r="B5" s="320" t="s">
        <v>170</v>
      </c>
    </row>
    <row r="6" spans="1:2" x14ac:dyDescent="0.25">
      <c r="B6" s="320" t="s">
        <v>171</v>
      </c>
    </row>
    <row r="7" spans="1:2" x14ac:dyDescent="0.25">
      <c r="B7" s="320" t="s">
        <v>172</v>
      </c>
    </row>
    <row r="8" spans="1:2" x14ac:dyDescent="0.25">
      <c r="B8" s="320" t="s">
        <v>173</v>
      </c>
    </row>
    <row r="9" spans="1:2" x14ac:dyDescent="0.25">
      <c r="B9" s="320" t="s">
        <v>408</v>
      </c>
    </row>
    <row r="10" spans="1:2" x14ac:dyDescent="0.25">
      <c r="B10" s="320" t="s">
        <v>174</v>
      </c>
    </row>
    <row r="11" spans="1:2" x14ac:dyDescent="0.25">
      <c r="B11" s="320" t="s">
        <v>175</v>
      </c>
    </row>
    <row r="12" spans="1:2" x14ac:dyDescent="0.25">
      <c r="B12" s="320" t="s">
        <v>176</v>
      </c>
    </row>
    <row r="13" spans="1:2" x14ac:dyDescent="0.25">
      <c r="B13" s="320" t="s">
        <v>177</v>
      </c>
    </row>
    <row r="14" spans="1:2" x14ac:dyDescent="0.25">
      <c r="B14" s="320" t="s">
        <v>178</v>
      </c>
    </row>
    <row r="15" spans="1:2" x14ac:dyDescent="0.25">
      <c r="B15" s="320" t="s">
        <v>179</v>
      </c>
    </row>
    <row r="16" spans="1:2" x14ac:dyDescent="0.25">
      <c r="B16" s="320" t="s">
        <v>180</v>
      </c>
    </row>
    <row r="17" spans="1:2" x14ac:dyDescent="0.25">
      <c r="B17" s="320" t="s">
        <v>181</v>
      </c>
    </row>
    <row r="18" spans="1:2" x14ac:dyDescent="0.25">
      <c r="B18" s="320" t="s">
        <v>182</v>
      </c>
    </row>
    <row r="19" spans="1:2" x14ac:dyDescent="0.25">
      <c r="B19" s="320" t="s">
        <v>183</v>
      </c>
    </row>
    <row r="20" spans="1:2" x14ac:dyDescent="0.25">
      <c r="B20" s="320" t="s">
        <v>184</v>
      </c>
    </row>
    <row r="21" spans="1:2" x14ac:dyDescent="0.25">
      <c r="B21" s="320" t="s">
        <v>185</v>
      </c>
    </row>
    <row r="22" spans="1:2" x14ac:dyDescent="0.25">
      <c r="B22" s="320" t="s">
        <v>186</v>
      </c>
    </row>
    <row r="23" spans="1:2" x14ac:dyDescent="0.25">
      <c r="B23" s="321" t="s">
        <v>187</v>
      </c>
    </row>
    <row r="27" spans="1:2" x14ac:dyDescent="0.25">
      <c r="A27" t="s">
        <v>285</v>
      </c>
      <c r="B27" s="473" t="s">
        <v>108</v>
      </c>
    </row>
    <row r="28" spans="1:2" x14ac:dyDescent="0.25">
      <c r="B28" s="474" t="s">
        <v>286</v>
      </c>
    </row>
    <row r="29" spans="1:2" x14ac:dyDescent="0.25">
      <c r="B29" s="475" t="s">
        <v>287</v>
      </c>
    </row>
    <row r="31" spans="1:2" x14ac:dyDescent="0.25">
      <c r="A31" t="s">
        <v>288</v>
      </c>
      <c r="B31" s="319" t="s">
        <v>108</v>
      </c>
    </row>
    <row r="32" spans="1:2" x14ac:dyDescent="0.25">
      <c r="B32" s="476" t="s">
        <v>286</v>
      </c>
    </row>
    <row r="33" spans="1:2" x14ac:dyDescent="0.25">
      <c r="B33" s="476" t="s">
        <v>287</v>
      </c>
    </row>
    <row r="34" spans="1:2" x14ac:dyDescent="0.25">
      <c r="B34" s="477" t="s">
        <v>289</v>
      </c>
    </row>
    <row r="36" spans="1:2" x14ac:dyDescent="0.25">
      <c r="A36" t="s">
        <v>290</v>
      </c>
      <c r="B36" s="319" t="s">
        <v>108</v>
      </c>
    </row>
    <row r="37" spans="1:2" x14ac:dyDescent="0.25">
      <c r="B37" s="476" t="s">
        <v>286</v>
      </c>
    </row>
    <row r="38" spans="1:2" x14ac:dyDescent="0.25">
      <c r="B38" s="476" t="s">
        <v>287</v>
      </c>
    </row>
    <row r="39" spans="1:2" x14ac:dyDescent="0.25">
      <c r="B39" s="477" t="s">
        <v>291</v>
      </c>
    </row>
    <row r="41" spans="1:2" x14ac:dyDescent="0.25">
      <c r="A41" t="s">
        <v>292</v>
      </c>
      <c r="B41" s="473" t="s">
        <v>108</v>
      </c>
    </row>
    <row r="42" spans="1:2" x14ac:dyDescent="0.25">
      <c r="B42" s="474" t="s">
        <v>293</v>
      </c>
    </row>
    <row r="43" spans="1:2" x14ac:dyDescent="0.25">
      <c r="B43" s="474" t="s">
        <v>294</v>
      </c>
    </row>
    <row r="44" spans="1:2" x14ac:dyDescent="0.25">
      <c r="B44" s="474" t="s">
        <v>295</v>
      </c>
    </row>
    <row r="45" spans="1:2" x14ac:dyDescent="0.25">
      <c r="B45" s="475" t="s">
        <v>296</v>
      </c>
    </row>
    <row r="47" spans="1:2" x14ac:dyDescent="0.25">
      <c r="A47" t="s">
        <v>297</v>
      </c>
      <c r="B47" s="473" t="s">
        <v>108</v>
      </c>
    </row>
    <row r="48" spans="1:2" x14ac:dyDescent="0.25">
      <c r="B48" s="474" t="s">
        <v>298</v>
      </c>
    </row>
    <row r="49" spans="1:8" x14ac:dyDescent="0.25">
      <c r="B49" s="475" t="s">
        <v>299</v>
      </c>
    </row>
    <row r="52" spans="1:8" x14ac:dyDescent="0.25">
      <c r="A52" t="s">
        <v>300</v>
      </c>
      <c r="B52" s="473" t="s">
        <v>301</v>
      </c>
      <c r="D52" t="s">
        <v>302</v>
      </c>
      <c r="E52" s="473" t="s">
        <v>108</v>
      </c>
      <c r="G52" t="s">
        <v>303</v>
      </c>
      <c r="H52" t="s">
        <v>304</v>
      </c>
    </row>
    <row r="53" spans="1:8" x14ac:dyDescent="0.25">
      <c r="B53" s="474" t="s">
        <v>283</v>
      </c>
      <c r="E53" s="474" t="s">
        <v>283</v>
      </c>
      <c r="G53" s="478" t="s">
        <v>305</v>
      </c>
      <c r="H53" s="478" t="s">
        <v>306</v>
      </c>
    </row>
    <row r="54" spans="1:8" x14ac:dyDescent="0.25">
      <c r="B54" s="474" t="s">
        <v>284</v>
      </c>
      <c r="E54" s="475" t="s">
        <v>284</v>
      </c>
      <c r="G54" s="478" t="s">
        <v>307</v>
      </c>
      <c r="H54" s="478" t="s">
        <v>308</v>
      </c>
    </row>
    <row r="55" spans="1:8" x14ac:dyDescent="0.25">
      <c r="B55" s="475" t="s">
        <v>309</v>
      </c>
      <c r="G55" s="478"/>
      <c r="H55" s="478" t="s">
        <v>310</v>
      </c>
    </row>
    <row r="56" spans="1:8" x14ac:dyDescent="0.25">
      <c r="H56" s="478" t="s">
        <v>311</v>
      </c>
    </row>
    <row r="57" spans="1:8" x14ac:dyDescent="0.25">
      <c r="A57" t="s">
        <v>312</v>
      </c>
      <c r="B57" s="319" t="s">
        <v>108</v>
      </c>
      <c r="H57" s="478" t="s">
        <v>313</v>
      </c>
    </row>
    <row r="58" spans="1:8" x14ac:dyDescent="0.25">
      <c r="B58" s="476" t="s">
        <v>314</v>
      </c>
      <c r="H58" s="478"/>
    </row>
    <row r="59" spans="1:8" x14ac:dyDescent="0.25">
      <c r="B59" s="477" t="s">
        <v>315</v>
      </c>
      <c r="H59" s="478"/>
    </row>
    <row r="60" spans="1:8" x14ac:dyDescent="0.25">
      <c r="H60" s="478"/>
    </row>
    <row r="61" spans="1:8" x14ac:dyDescent="0.25">
      <c r="A61" t="s">
        <v>316</v>
      </c>
      <c r="B61" s="473" t="s">
        <v>108</v>
      </c>
    </row>
    <row r="62" spans="1:8" x14ac:dyDescent="0.25">
      <c r="B62" s="474" t="s">
        <v>317</v>
      </c>
    </row>
    <row r="63" spans="1:8" x14ac:dyDescent="0.25">
      <c r="B63" s="475" t="s">
        <v>318</v>
      </c>
    </row>
    <row r="66" spans="1:5" x14ac:dyDescent="0.25">
      <c r="A66" t="s">
        <v>299</v>
      </c>
      <c r="B66" s="473"/>
    </row>
    <row r="67" spans="1:5" x14ac:dyDescent="0.25">
      <c r="B67" s="475" t="s">
        <v>189</v>
      </c>
    </row>
    <row r="69" spans="1:5" x14ac:dyDescent="0.25">
      <c r="A69" t="s">
        <v>298</v>
      </c>
      <c r="B69" s="473" t="s">
        <v>108</v>
      </c>
      <c r="D69" t="s">
        <v>319</v>
      </c>
      <c r="E69" s="473" t="s">
        <v>108</v>
      </c>
    </row>
    <row r="70" spans="1:5" x14ac:dyDescent="0.25">
      <c r="B70" s="474" t="s">
        <v>320</v>
      </c>
      <c r="E70" s="474" t="s">
        <v>320</v>
      </c>
    </row>
    <row r="71" spans="1:5" x14ac:dyDescent="0.25">
      <c r="B71" s="474" t="s">
        <v>321</v>
      </c>
      <c r="E71" s="474" t="s">
        <v>321</v>
      </c>
    </row>
    <row r="72" spans="1:5" x14ac:dyDescent="0.25">
      <c r="B72" s="474" t="s">
        <v>322</v>
      </c>
      <c r="E72" s="474" t="s">
        <v>322</v>
      </c>
    </row>
    <row r="73" spans="1:5" x14ac:dyDescent="0.25">
      <c r="B73" s="474" t="s">
        <v>323</v>
      </c>
      <c r="E73" s="474" t="s">
        <v>323</v>
      </c>
    </row>
    <row r="74" spans="1:5" x14ac:dyDescent="0.25">
      <c r="B74" s="474" t="s">
        <v>324</v>
      </c>
      <c r="E74" s="474" t="s">
        <v>324</v>
      </c>
    </row>
    <row r="75" spans="1:5" x14ac:dyDescent="0.25">
      <c r="B75" s="474" t="s">
        <v>325</v>
      </c>
      <c r="E75" s="474" t="s">
        <v>325</v>
      </c>
    </row>
    <row r="76" spans="1:5" x14ac:dyDescent="0.25">
      <c r="B76" s="475" t="s">
        <v>326</v>
      </c>
      <c r="E76" s="477" t="s">
        <v>90</v>
      </c>
    </row>
    <row r="78" spans="1:5" x14ac:dyDescent="0.25">
      <c r="A78" t="s">
        <v>327</v>
      </c>
      <c r="B78" s="473" t="s">
        <v>108</v>
      </c>
    </row>
    <row r="79" spans="1:5" x14ac:dyDescent="0.25">
      <c r="B79" s="476" t="s">
        <v>299</v>
      </c>
    </row>
    <row r="80" spans="1:5" x14ac:dyDescent="0.25">
      <c r="B80" s="476" t="s">
        <v>321</v>
      </c>
    </row>
    <row r="81" spans="1:2" x14ac:dyDescent="0.25">
      <c r="B81" s="474" t="s">
        <v>320</v>
      </c>
    </row>
    <row r="82" spans="1:2" x14ac:dyDescent="0.25">
      <c r="B82" s="474" t="s">
        <v>322</v>
      </c>
    </row>
    <row r="83" spans="1:2" x14ac:dyDescent="0.25">
      <c r="B83" s="474" t="s">
        <v>323</v>
      </c>
    </row>
    <row r="84" spans="1:2" x14ac:dyDescent="0.25">
      <c r="B84" s="474" t="s">
        <v>324</v>
      </c>
    </row>
    <row r="85" spans="1:2" x14ac:dyDescent="0.25">
      <c r="B85" s="474" t="s">
        <v>325</v>
      </c>
    </row>
    <row r="86" spans="1:2" x14ac:dyDescent="0.25">
      <c r="B86" s="475" t="s">
        <v>326</v>
      </c>
    </row>
    <row r="88" spans="1:2" x14ac:dyDescent="0.25">
      <c r="A88" t="s">
        <v>328</v>
      </c>
      <c r="B88" s="473" t="s">
        <v>108</v>
      </c>
    </row>
    <row r="89" spans="1:2" x14ac:dyDescent="0.25">
      <c r="B89" s="474" t="s">
        <v>329</v>
      </c>
    </row>
    <row r="90" spans="1:2" x14ac:dyDescent="0.25">
      <c r="B90" s="475" t="s">
        <v>100</v>
      </c>
    </row>
    <row r="93" spans="1:2" x14ac:dyDescent="0.25">
      <c r="A93" t="s">
        <v>330</v>
      </c>
      <c r="B93" s="473" t="s">
        <v>108</v>
      </c>
    </row>
    <row r="94" spans="1:2" x14ac:dyDescent="0.25">
      <c r="B94" s="479">
        <v>0.25</v>
      </c>
    </row>
    <row r="95" spans="1:2" x14ac:dyDescent="0.25">
      <c r="B95" s="479">
        <v>0.3</v>
      </c>
    </row>
    <row r="96" spans="1:2" x14ac:dyDescent="0.25">
      <c r="B96" s="479">
        <v>0.35</v>
      </c>
    </row>
    <row r="97" spans="1:2" x14ac:dyDescent="0.25">
      <c r="B97" s="479">
        <v>0.4</v>
      </c>
    </row>
    <row r="98" spans="1:2" x14ac:dyDescent="0.25">
      <c r="B98" s="479">
        <v>0.45</v>
      </c>
    </row>
    <row r="99" spans="1:2" x14ac:dyDescent="0.25">
      <c r="B99" s="479">
        <v>0.5</v>
      </c>
    </row>
    <row r="100" spans="1:2" x14ac:dyDescent="0.25">
      <c r="B100" s="479">
        <v>0.55000000000000004</v>
      </c>
    </row>
    <row r="101" spans="1:2" x14ac:dyDescent="0.25">
      <c r="B101" s="479">
        <v>0.6</v>
      </c>
    </row>
    <row r="102" spans="1:2" x14ac:dyDescent="0.25">
      <c r="B102" s="479">
        <v>0.65</v>
      </c>
    </row>
    <row r="103" spans="1:2" x14ac:dyDescent="0.25">
      <c r="B103" s="480">
        <v>0.8</v>
      </c>
    </row>
    <row r="106" spans="1:2" x14ac:dyDescent="0.25">
      <c r="A106" t="s">
        <v>331</v>
      </c>
      <c r="B106" s="473" t="s">
        <v>108</v>
      </c>
    </row>
    <row r="107" spans="1:2" x14ac:dyDescent="0.25">
      <c r="B107" s="474" t="s">
        <v>128</v>
      </c>
    </row>
    <row r="108" spans="1:2" x14ac:dyDescent="0.25">
      <c r="B108" s="475" t="s">
        <v>127</v>
      </c>
    </row>
    <row r="111" spans="1:2" x14ac:dyDescent="0.25">
      <c r="A111" t="s">
        <v>332</v>
      </c>
      <c r="B111" s="481" t="s">
        <v>190</v>
      </c>
    </row>
    <row r="117" spans="1:2" x14ac:dyDescent="0.25">
      <c r="A117" t="s">
        <v>333</v>
      </c>
      <c r="B117" s="473" t="s">
        <v>108</v>
      </c>
    </row>
    <row r="118" spans="1:2" x14ac:dyDescent="0.25">
      <c r="B118" s="474" t="s">
        <v>334</v>
      </c>
    </row>
    <row r="119" spans="1:2" x14ac:dyDescent="0.25">
      <c r="B119" s="474" t="s">
        <v>335</v>
      </c>
    </row>
    <row r="120" spans="1:2" x14ac:dyDescent="0.25">
      <c r="B120" s="474" t="s">
        <v>336</v>
      </c>
    </row>
    <row r="121" spans="1:2" x14ac:dyDescent="0.25">
      <c r="B121" s="474" t="s">
        <v>337</v>
      </c>
    </row>
    <row r="122" spans="1:2" x14ac:dyDescent="0.25">
      <c r="B122" s="474" t="s">
        <v>338</v>
      </c>
    </row>
    <row r="123" spans="1:2" x14ac:dyDescent="0.25">
      <c r="B123" s="474" t="s">
        <v>339</v>
      </c>
    </row>
    <row r="124" spans="1:2" x14ac:dyDescent="0.25">
      <c r="B124" s="474" t="s">
        <v>340</v>
      </c>
    </row>
    <row r="125" spans="1:2" x14ac:dyDescent="0.25">
      <c r="B125" s="475" t="s">
        <v>341</v>
      </c>
    </row>
    <row r="128" spans="1:2" x14ac:dyDescent="0.25">
      <c r="A128" t="s">
        <v>342</v>
      </c>
      <c r="B128" s="319" t="s">
        <v>108</v>
      </c>
    </row>
    <row r="129" spans="1:2" x14ac:dyDescent="0.25">
      <c r="B129" s="474" t="s">
        <v>143</v>
      </c>
    </row>
    <row r="130" spans="1:2" x14ac:dyDescent="0.25">
      <c r="B130" s="474" t="s">
        <v>343</v>
      </c>
    </row>
    <row r="131" spans="1:2" x14ac:dyDescent="0.25">
      <c r="B131" s="475" t="s">
        <v>144</v>
      </c>
    </row>
    <row r="133" spans="1:2" x14ac:dyDescent="0.25">
      <c r="A133" t="s">
        <v>344</v>
      </c>
      <c r="B133" s="319" t="s">
        <v>108</v>
      </c>
    </row>
    <row r="134" spans="1:2" x14ac:dyDescent="0.25">
      <c r="B134" s="476" t="s">
        <v>345</v>
      </c>
    </row>
    <row r="135" spans="1:2" x14ac:dyDescent="0.25">
      <c r="B135" s="476" t="s">
        <v>346</v>
      </c>
    </row>
    <row r="136" spans="1:2" x14ac:dyDescent="0.25">
      <c r="B136" s="476" t="s">
        <v>347</v>
      </c>
    </row>
    <row r="137" spans="1:2" x14ac:dyDescent="0.25">
      <c r="B137" s="476" t="s">
        <v>348</v>
      </c>
    </row>
    <row r="138" spans="1:2" x14ac:dyDescent="0.25">
      <c r="B138" s="482"/>
    </row>
    <row r="139" spans="1:2" x14ac:dyDescent="0.25">
      <c r="A139" t="s">
        <v>349</v>
      </c>
      <c r="B139" s="319" t="s">
        <v>301</v>
      </c>
    </row>
    <row r="140" spans="1:2" x14ac:dyDescent="0.25">
      <c r="B140" s="474" t="s">
        <v>350</v>
      </c>
    </row>
    <row r="141" spans="1:2" x14ac:dyDescent="0.25">
      <c r="B141" s="475" t="s">
        <v>351</v>
      </c>
    </row>
    <row r="143" spans="1:2" x14ac:dyDescent="0.25">
      <c r="A143" t="s">
        <v>352</v>
      </c>
      <c r="B143" s="319" t="s">
        <v>108</v>
      </c>
    </row>
    <row r="144" spans="1:2" x14ac:dyDescent="0.25">
      <c r="B144" s="476" t="s">
        <v>353</v>
      </c>
    </row>
    <row r="145" spans="1:5" x14ac:dyDescent="0.25">
      <c r="B145" s="476" t="s">
        <v>354</v>
      </c>
    </row>
    <row r="146" spans="1:5" x14ac:dyDescent="0.25">
      <c r="B146" s="477" t="s">
        <v>355</v>
      </c>
    </row>
    <row r="148" spans="1:5" x14ac:dyDescent="0.25">
      <c r="A148" t="s">
        <v>356</v>
      </c>
      <c r="B148" s="483" t="s">
        <v>108</v>
      </c>
    </row>
    <row r="149" spans="1:5" x14ac:dyDescent="0.25">
      <c r="B149" s="484" t="s">
        <v>357</v>
      </c>
    </row>
    <row r="150" spans="1:5" x14ac:dyDescent="0.25">
      <c r="B150" s="484" t="s">
        <v>358</v>
      </c>
    </row>
    <row r="151" spans="1:5" x14ac:dyDescent="0.25">
      <c r="B151" s="484" t="s">
        <v>359</v>
      </c>
    </row>
    <row r="152" spans="1:5" x14ac:dyDescent="0.25">
      <c r="B152" s="485" t="s">
        <v>360</v>
      </c>
    </row>
    <row r="154" spans="1:5" x14ac:dyDescent="0.25">
      <c r="A154" t="s">
        <v>361</v>
      </c>
      <c r="B154" s="319" t="s">
        <v>108</v>
      </c>
      <c r="D154" t="s">
        <v>412</v>
      </c>
      <c r="E154" s="319" t="s">
        <v>108</v>
      </c>
    </row>
    <row r="155" spans="1:5" x14ac:dyDescent="0.25">
      <c r="B155" s="486" t="s">
        <v>362</v>
      </c>
      <c r="E155" t="s">
        <v>247</v>
      </c>
    </row>
    <row r="156" spans="1:5" x14ac:dyDescent="0.25">
      <c r="B156" s="486" t="s">
        <v>138</v>
      </c>
      <c r="E156" s="486" t="s">
        <v>411</v>
      </c>
    </row>
    <row r="157" spans="1:5" x14ac:dyDescent="0.25">
      <c r="B157" s="486" t="s">
        <v>137</v>
      </c>
      <c r="E157" s="486" t="s">
        <v>90</v>
      </c>
    </row>
    <row r="158" spans="1:5" x14ac:dyDescent="0.25">
      <c r="B158" s="486" t="s">
        <v>363</v>
      </c>
      <c r="E158" s="487" t="s">
        <v>371</v>
      </c>
    </row>
    <row r="159" spans="1:5" x14ac:dyDescent="0.25">
      <c r="B159" s="486" t="s">
        <v>364</v>
      </c>
      <c r="E159" s="488" t="s">
        <v>90</v>
      </c>
    </row>
    <row r="160" spans="1:5" x14ac:dyDescent="0.25">
      <c r="B160" s="486" t="s">
        <v>365</v>
      </c>
      <c r="E160" s="548"/>
    </row>
    <row r="161" spans="1:5" x14ac:dyDescent="0.25">
      <c r="B161" s="486" t="s">
        <v>318</v>
      </c>
      <c r="E161" s="548"/>
    </row>
    <row r="162" spans="1:5" x14ac:dyDescent="0.25">
      <c r="B162" s="486" t="s">
        <v>366</v>
      </c>
      <c r="E162" s="548"/>
    </row>
    <row r="163" spans="1:5" x14ac:dyDescent="0.25">
      <c r="B163" s="486" t="s">
        <v>367</v>
      </c>
      <c r="E163" s="548"/>
    </row>
    <row r="164" spans="1:5" x14ac:dyDescent="0.25">
      <c r="B164" s="486" t="s">
        <v>368</v>
      </c>
      <c r="E164" s="548"/>
    </row>
    <row r="165" spans="1:5" x14ac:dyDescent="0.25">
      <c r="B165" s="486" t="s">
        <v>369</v>
      </c>
      <c r="E165" s="548"/>
    </row>
    <row r="166" spans="1:5" x14ac:dyDescent="0.25">
      <c r="B166" s="486" t="s">
        <v>370</v>
      </c>
      <c r="E166" s="548"/>
    </row>
    <row r="167" spans="1:5" x14ac:dyDescent="0.25">
      <c r="B167" s="486" t="s">
        <v>409</v>
      </c>
      <c r="E167" s="548"/>
    </row>
    <row r="168" spans="1:5" x14ac:dyDescent="0.25">
      <c r="B168" s="487" t="s">
        <v>371</v>
      </c>
      <c r="E168" s="548"/>
    </row>
    <row r="169" spans="1:5" x14ac:dyDescent="0.25">
      <c r="B169" s="488" t="s">
        <v>90</v>
      </c>
      <c r="E169" s="549"/>
    </row>
    <row r="170" spans="1:5" x14ac:dyDescent="0.25">
      <c r="E170" s="548"/>
    </row>
    <row r="172" spans="1:5" x14ac:dyDescent="0.25">
      <c r="A172" t="s">
        <v>372</v>
      </c>
      <c r="B172" s="473" t="s">
        <v>108</v>
      </c>
    </row>
    <row r="173" spans="1:5" x14ac:dyDescent="0.25">
      <c r="B173" s="474" t="s">
        <v>373</v>
      </c>
    </row>
    <row r="174" spans="1:5" x14ac:dyDescent="0.25">
      <c r="B174" s="475" t="s">
        <v>374</v>
      </c>
    </row>
    <row r="177" spans="1:2" x14ac:dyDescent="0.25">
      <c r="A177" t="s">
        <v>375</v>
      </c>
      <c r="B177" s="319" t="s">
        <v>108</v>
      </c>
    </row>
    <row r="178" spans="1:2" x14ac:dyDescent="0.25">
      <c r="B178" s="476" t="s">
        <v>376</v>
      </c>
    </row>
    <row r="179" spans="1:2" x14ac:dyDescent="0.25">
      <c r="B179" s="477" t="s">
        <v>377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P56"/>
  <sheetViews>
    <sheetView showGridLines="0" zoomScale="110" zoomScaleNormal="110" workbookViewId="0">
      <selection activeCell="K26" sqref="K26"/>
    </sheetView>
  </sheetViews>
  <sheetFormatPr defaultColWidth="9.140625" defaultRowHeight="15" x14ac:dyDescent="0.25"/>
  <cols>
    <col min="1" max="2" width="1.7109375" style="310" customWidth="1"/>
    <col min="3" max="3" width="22.5703125" style="310" customWidth="1"/>
    <col min="4" max="4" width="23.85546875" style="310" customWidth="1"/>
    <col min="5" max="5" width="14" style="310" bestFit="1" customWidth="1"/>
    <col min="6" max="6" width="14.28515625" style="310" customWidth="1"/>
    <col min="7" max="7" width="16.28515625" style="310" customWidth="1"/>
    <col min="8" max="8" width="13.7109375" style="310" customWidth="1"/>
    <col min="9" max="9" width="4.28515625" style="310" customWidth="1"/>
    <col min="10" max="10" width="20.85546875" style="310" customWidth="1"/>
    <col min="11" max="11" width="50" style="310" customWidth="1"/>
    <col min="12" max="12" width="11.140625" style="310" bestFit="1" customWidth="1"/>
    <col min="13" max="13" width="10.42578125" style="310" customWidth="1"/>
    <col min="14" max="16384" width="9.140625" style="310"/>
  </cols>
  <sheetData>
    <row r="1" spans="2:11" ht="9" customHeight="1" thickBot="1" x14ac:dyDescent="0.3"/>
    <row r="2" spans="2:11" ht="9" customHeight="1" x14ac:dyDescent="0.25">
      <c r="B2" s="623"/>
      <c r="C2" s="624"/>
      <c r="D2" s="624"/>
      <c r="E2" s="625"/>
      <c r="F2" s="625"/>
      <c r="G2" s="624"/>
      <c r="H2" s="624"/>
      <c r="I2" s="626"/>
      <c r="J2" s="603"/>
    </row>
    <row r="3" spans="2:11" ht="18.75" x14ac:dyDescent="0.25">
      <c r="B3" s="340"/>
      <c r="C3" s="845" t="s">
        <v>456</v>
      </c>
      <c r="D3" s="845"/>
      <c r="E3" s="845"/>
      <c r="F3" s="845"/>
      <c r="G3" s="845"/>
      <c r="H3" s="845"/>
      <c r="I3" s="627"/>
      <c r="J3" s="603"/>
    </row>
    <row r="4" spans="2:11" ht="15.75" thickBot="1" x14ac:dyDescent="0.3">
      <c r="B4" s="628"/>
      <c r="C4" s="309"/>
      <c r="D4" s="309"/>
      <c r="E4" s="309"/>
      <c r="F4" s="309"/>
      <c r="G4" s="309"/>
      <c r="H4" s="309"/>
      <c r="I4" s="629"/>
      <c r="J4" s="325"/>
    </row>
    <row r="5" spans="2:11" ht="15.75" thickBot="1" x14ac:dyDescent="0.3">
      <c r="B5" s="628"/>
      <c r="C5" s="630" t="s">
        <v>449</v>
      </c>
      <c r="D5" s="846"/>
      <c r="E5" s="847"/>
      <c r="F5" s="847"/>
      <c r="G5" s="847"/>
      <c r="H5" s="848"/>
      <c r="I5" s="629"/>
      <c r="J5" s="665"/>
      <c r="K5" s="325"/>
    </row>
    <row r="6" spans="2:11" ht="15.75" thickBot="1" x14ac:dyDescent="0.3">
      <c r="B6" s="628"/>
      <c r="C6" s="309"/>
      <c r="D6" s="309"/>
      <c r="E6" s="309"/>
      <c r="F6" s="309"/>
      <c r="G6" s="309"/>
      <c r="H6" s="309"/>
      <c r="I6" s="629"/>
      <c r="J6" s="325"/>
    </row>
    <row r="7" spans="2:11" ht="15" customHeight="1" x14ac:dyDescent="0.25">
      <c r="B7" s="628"/>
      <c r="C7" s="662" t="s">
        <v>259</v>
      </c>
      <c r="D7" s="632"/>
      <c r="E7" s="632"/>
      <c r="F7" s="632"/>
      <c r="G7" s="633"/>
      <c r="H7" s="309"/>
      <c r="I7" s="629"/>
      <c r="J7" s="325"/>
    </row>
    <row r="8" spans="2:11" ht="14.45" customHeight="1" x14ac:dyDescent="0.25">
      <c r="B8" s="628"/>
      <c r="C8" s="849" t="s">
        <v>425</v>
      </c>
      <c r="D8" s="850"/>
      <c r="E8" s="850"/>
      <c r="F8" s="851"/>
      <c r="G8" s="622"/>
      <c r="H8" s="309"/>
      <c r="I8" s="629"/>
      <c r="J8" s="666"/>
      <c r="K8" s="852" t="str">
        <f>IF(AND(G8&lt;&gt;0,G8&gt;0.8),"NOTE: 80% AMI is the expected income level of households served with HTF homeownership funds.  Serving households with lower AMIs will require continuing to use these funds to serve lower AMIs in perpetuity.","")</f>
        <v/>
      </c>
    </row>
    <row r="9" spans="2:11" ht="15.75" thickBot="1" x14ac:dyDescent="0.3">
      <c r="B9" s="628"/>
      <c r="C9" s="853" t="s">
        <v>258</v>
      </c>
      <c r="D9" s="854"/>
      <c r="E9" s="854"/>
      <c r="F9" s="855"/>
      <c r="G9" s="422"/>
      <c r="H9" s="309"/>
      <c r="I9" s="629"/>
      <c r="J9" s="325"/>
      <c r="K9" s="852"/>
    </row>
    <row r="10" spans="2:11" ht="15.75" thickBot="1" x14ac:dyDescent="0.3">
      <c r="B10" s="628"/>
      <c r="C10" s="309"/>
      <c r="D10" s="309"/>
      <c r="E10" s="309"/>
      <c r="F10" s="309"/>
      <c r="G10" s="634" t="s">
        <v>427</v>
      </c>
      <c r="H10" s="630" t="s">
        <v>428</v>
      </c>
      <c r="I10" s="629"/>
      <c r="J10" s="325"/>
      <c r="K10" s="852"/>
    </row>
    <row r="11" spans="2:11" x14ac:dyDescent="0.25">
      <c r="B11" s="628"/>
      <c r="C11" s="856" t="s">
        <v>429</v>
      </c>
      <c r="D11" s="857"/>
      <c r="E11" s="857"/>
      <c r="F11" s="858"/>
      <c r="G11" s="615"/>
      <c r="H11" s="616">
        <f>G11/12</f>
        <v>0</v>
      </c>
      <c r="I11" s="629"/>
      <c r="J11" s="325"/>
      <c r="K11" s="852"/>
    </row>
    <row r="12" spans="2:11" x14ac:dyDescent="0.25">
      <c r="B12" s="628"/>
      <c r="C12" s="825" t="s">
        <v>448</v>
      </c>
      <c r="D12" s="826"/>
      <c r="E12" s="841"/>
      <c r="F12" s="611">
        <v>0.36</v>
      </c>
      <c r="G12" s="419"/>
      <c r="H12" s="419">
        <f>G12/12</f>
        <v>0</v>
      </c>
      <c r="I12" s="629"/>
      <c r="J12" s="325"/>
      <c r="K12" s="852"/>
    </row>
    <row r="13" spans="2:11" ht="15.75" thickBot="1" x14ac:dyDescent="0.3">
      <c r="B13" s="628"/>
      <c r="C13" s="831" t="s">
        <v>426</v>
      </c>
      <c r="D13" s="832"/>
      <c r="E13" s="833"/>
      <c r="F13" s="610">
        <v>0.45</v>
      </c>
      <c r="G13" s="419"/>
      <c r="H13" s="617">
        <f>G13/12</f>
        <v>0</v>
      </c>
      <c r="I13" s="629"/>
      <c r="J13" s="325"/>
    </row>
    <row r="14" spans="2:11" ht="15.75" thickBot="1" x14ac:dyDescent="0.3">
      <c r="B14" s="628"/>
      <c r="C14" s="834" t="s">
        <v>257</v>
      </c>
      <c r="D14" s="835"/>
      <c r="E14" s="835"/>
      <c r="F14" s="836"/>
      <c r="G14" s="422"/>
      <c r="H14" s="635"/>
      <c r="I14" s="629"/>
      <c r="J14" s="325"/>
    </row>
    <row r="15" spans="2:11" ht="15.75" thickBot="1" x14ac:dyDescent="0.3">
      <c r="B15" s="628"/>
      <c r="C15" s="309"/>
      <c r="D15" s="309"/>
      <c r="E15" s="309"/>
      <c r="F15" s="309"/>
      <c r="G15" s="309"/>
      <c r="H15" s="309"/>
      <c r="I15" s="629"/>
      <c r="J15" s="325"/>
      <c r="K15"/>
    </row>
    <row r="16" spans="2:11" x14ac:dyDescent="0.25">
      <c r="B16" s="628"/>
      <c r="C16" s="631" t="s">
        <v>256</v>
      </c>
      <c r="D16" s="632"/>
      <c r="E16" s="632"/>
      <c r="F16" s="632"/>
      <c r="G16" s="633"/>
      <c r="H16" s="324"/>
      <c r="I16" s="629"/>
      <c r="J16" s="325"/>
      <c r="K16"/>
    </row>
    <row r="17" spans="2:11" x14ac:dyDescent="0.25">
      <c r="B17" s="628"/>
      <c r="C17" s="837" t="s">
        <v>255</v>
      </c>
      <c r="D17" s="838"/>
      <c r="E17" s="838"/>
      <c r="F17" s="838"/>
      <c r="G17" s="421">
        <f>H13</f>
        <v>0</v>
      </c>
      <c r="H17" s="667"/>
      <c r="I17" s="629"/>
      <c r="J17" s="325"/>
    </row>
    <row r="18" spans="2:11" x14ac:dyDescent="0.25">
      <c r="B18" s="628"/>
      <c r="C18" s="636"/>
      <c r="D18" s="839" t="s">
        <v>254</v>
      </c>
      <c r="E18" s="839"/>
      <c r="F18" s="840"/>
      <c r="G18" s="612">
        <v>0</v>
      </c>
      <c r="H18" s="668"/>
      <c r="I18" s="629"/>
      <c r="J18" s="325"/>
    </row>
    <row r="19" spans="2:11" x14ac:dyDescent="0.25">
      <c r="B19" s="628"/>
      <c r="C19" s="636" t="s">
        <v>253</v>
      </c>
      <c r="D19" s="637"/>
      <c r="E19" s="637"/>
      <c r="F19" s="637"/>
      <c r="G19" s="420">
        <f>H12</f>
        <v>0</v>
      </c>
      <c r="H19" s="667"/>
      <c r="I19" s="629"/>
      <c r="J19" s="325"/>
    </row>
    <row r="20" spans="2:11" x14ac:dyDescent="0.25">
      <c r="B20" s="628"/>
      <c r="C20" s="663"/>
      <c r="D20" s="832" t="s">
        <v>252</v>
      </c>
      <c r="E20" s="832"/>
      <c r="F20" s="833"/>
      <c r="G20" s="612"/>
      <c r="H20" s="667"/>
      <c r="I20" s="629"/>
      <c r="J20" s="325"/>
    </row>
    <row r="21" spans="2:11" x14ac:dyDescent="0.25">
      <c r="B21" s="628"/>
      <c r="C21" s="636"/>
      <c r="D21" s="832" t="s">
        <v>251</v>
      </c>
      <c r="E21" s="832"/>
      <c r="F21" s="833"/>
      <c r="G21" s="612"/>
      <c r="H21" s="667"/>
      <c r="I21" s="629"/>
      <c r="J21" s="325"/>
      <c r="K21"/>
    </row>
    <row r="22" spans="2:11" x14ac:dyDescent="0.25">
      <c r="B22" s="628"/>
      <c r="C22" s="636"/>
      <c r="D22" s="832" t="s">
        <v>250</v>
      </c>
      <c r="E22" s="832"/>
      <c r="F22" s="833"/>
      <c r="G22" s="609">
        <v>0</v>
      </c>
      <c r="H22" s="667"/>
      <c r="I22" s="629"/>
      <c r="J22" s="325"/>
      <c r="K22"/>
    </row>
    <row r="23" spans="2:11" x14ac:dyDescent="0.25">
      <c r="B23" s="628"/>
      <c r="C23" s="663"/>
      <c r="D23" s="826" t="s">
        <v>457</v>
      </c>
      <c r="E23" s="826"/>
      <c r="F23" s="841"/>
      <c r="G23" s="613"/>
      <c r="H23" s="324"/>
      <c r="I23" s="629"/>
      <c r="J23" s="325"/>
      <c r="K23"/>
    </row>
    <row r="24" spans="2:11" ht="15.75" thickBot="1" x14ac:dyDescent="0.3">
      <c r="B24" s="628"/>
      <c r="C24" s="842" t="s">
        <v>249</v>
      </c>
      <c r="D24" s="843"/>
      <c r="E24" s="843"/>
      <c r="F24" s="844"/>
      <c r="G24" s="418">
        <f>G19-(SUM(G20:G23))</f>
        <v>0</v>
      </c>
      <c r="H24" s="324"/>
      <c r="I24" s="629"/>
      <c r="J24" s="325"/>
      <c r="K24"/>
    </row>
    <row r="25" spans="2:11" x14ac:dyDescent="0.25">
      <c r="B25" s="628"/>
      <c r="C25" s="309"/>
      <c r="D25" s="309"/>
      <c r="E25" s="309"/>
      <c r="F25" s="309"/>
      <c r="G25" s="309"/>
      <c r="H25" s="309"/>
      <c r="I25" s="629"/>
      <c r="J25" s="325"/>
      <c r="K25" s="607"/>
    </row>
    <row r="26" spans="2:11" ht="15.75" thickBot="1" x14ac:dyDescent="0.3">
      <c r="B26" s="628"/>
      <c r="C26" s="309"/>
      <c r="D26" s="311"/>
      <c r="E26" s="311"/>
      <c r="F26" s="309"/>
      <c r="G26" s="309"/>
      <c r="H26" s="309"/>
      <c r="I26" s="629"/>
      <c r="J26" s="325"/>
      <c r="K26"/>
    </row>
    <row r="27" spans="2:11" x14ac:dyDescent="0.25">
      <c r="B27" s="628"/>
      <c r="C27" s="669" t="s">
        <v>248</v>
      </c>
      <c r="D27" s="670"/>
      <c r="E27" s="671"/>
      <c r="F27" s="309"/>
      <c r="G27" s="324"/>
      <c r="H27" s="309"/>
      <c r="I27" s="629"/>
      <c r="J27" s="325"/>
      <c r="K27"/>
    </row>
    <row r="28" spans="2:11" x14ac:dyDescent="0.25">
      <c r="B28" s="628"/>
      <c r="C28" s="664" t="s">
        <v>458</v>
      </c>
      <c r="D28" s="664"/>
      <c r="E28" s="672"/>
      <c r="F28" s="673"/>
      <c r="G28" s="311"/>
      <c r="H28" s="309"/>
      <c r="I28" s="629"/>
      <c r="J28" s="325"/>
      <c r="K28"/>
    </row>
    <row r="29" spans="2:11" x14ac:dyDescent="0.25">
      <c r="B29" s="628"/>
      <c r="C29" s="664" t="s">
        <v>459</v>
      </c>
      <c r="D29" s="664"/>
      <c r="E29" s="672"/>
      <c r="F29" s="673"/>
      <c r="G29" s="311"/>
      <c r="H29" s="309"/>
      <c r="I29" s="629"/>
      <c r="J29" s="325"/>
      <c r="K29"/>
    </row>
    <row r="30" spans="2:11" x14ac:dyDescent="0.25">
      <c r="B30" s="628"/>
      <c r="C30" s="825" t="s">
        <v>460</v>
      </c>
      <c r="D30" s="841"/>
      <c r="E30" s="672"/>
      <c r="F30" s="673"/>
      <c r="G30" s="311"/>
      <c r="H30" s="309"/>
      <c r="I30" s="629"/>
      <c r="J30" s="325"/>
      <c r="K30"/>
    </row>
    <row r="31" spans="2:11" x14ac:dyDescent="0.25">
      <c r="B31" s="628"/>
      <c r="C31" s="825" t="s">
        <v>461</v>
      </c>
      <c r="D31" s="841"/>
      <c r="E31" s="672"/>
      <c r="F31" s="673"/>
      <c r="G31" s="311"/>
      <c r="H31" s="309"/>
      <c r="I31" s="629"/>
      <c r="J31" s="325"/>
      <c r="K31"/>
    </row>
    <row r="32" spans="2:11" x14ac:dyDescent="0.25">
      <c r="B32" s="628"/>
      <c r="C32" s="664" t="s">
        <v>462</v>
      </c>
      <c r="D32" s="664"/>
      <c r="E32" s="672"/>
      <c r="F32" s="673"/>
      <c r="G32" s="311"/>
      <c r="H32" s="309"/>
      <c r="I32" s="629"/>
      <c r="J32" s="325"/>
      <c r="K32"/>
    </row>
    <row r="33" spans="2:16" ht="26.1" customHeight="1" x14ac:dyDescent="0.25">
      <c r="B33" s="628"/>
      <c r="C33" s="825"/>
      <c r="D33" s="826"/>
      <c r="E33" s="672"/>
      <c r="F33" s="827"/>
      <c r="G33" s="827"/>
      <c r="H33" s="827"/>
      <c r="I33" s="629"/>
      <c r="J33" s="325"/>
      <c r="K33"/>
    </row>
    <row r="34" spans="2:16" x14ac:dyDescent="0.25">
      <c r="B34" s="628"/>
      <c r="C34" s="825"/>
      <c r="D34" s="826"/>
      <c r="E34" s="672"/>
      <c r="F34" s="673"/>
      <c r="G34" s="311"/>
      <c r="H34" s="309"/>
      <c r="I34" s="629"/>
      <c r="J34" s="325"/>
      <c r="K34"/>
    </row>
    <row r="35" spans="2:16" x14ac:dyDescent="0.25">
      <c r="B35" s="628"/>
      <c r="C35" s="825"/>
      <c r="D35" s="826"/>
      <c r="E35" s="672"/>
      <c r="F35" s="673"/>
      <c r="G35" s="311"/>
      <c r="H35" s="309"/>
      <c r="I35" s="629"/>
      <c r="J35" s="325"/>
      <c r="K35"/>
    </row>
    <row r="36" spans="2:16" ht="26.1" customHeight="1" x14ac:dyDescent="0.25">
      <c r="B36" s="628"/>
      <c r="C36" s="825" t="s">
        <v>463</v>
      </c>
      <c r="D36" s="826"/>
      <c r="E36" s="672">
        <f>E31-E33-E34-E35</f>
        <v>0</v>
      </c>
      <c r="F36" s="827"/>
      <c r="G36" s="827"/>
      <c r="H36" s="827"/>
      <c r="I36" s="629"/>
      <c r="J36" s="325"/>
      <c r="K36"/>
    </row>
    <row r="37" spans="2:16" ht="15.75" thickBot="1" x14ac:dyDescent="0.3">
      <c r="B37" s="628"/>
      <c r="C37" s="828"/>
      <c r="D37" s="829"/>
      <c r="E37" s="674"/>
      <c r="F37" s="673"/>
      <c r="G37" s="324"/>
      <c r="H37" s="309"/>
      <c r="I37" s="629"/>
      <c r="J37" s="325"/>
      <c r="K37"/>
    </row>
    <row r="38" spans="2:16" ht="15.75" thickBot="1" x14ac:dyDescent="0.3">
      <c r="B38" s="628"/>
      <c r="C38" s="324"/>
      <c r="D38" s="324"/>
      <c r="E38" s="324"/>
      <c r="F38" s="324"/>
      <c r="G38" s="324"/>
      <c r="H38" s="324"/>
      <c r="I38" s="629"/>
      <c r="J38" s="325"/>
      <c r="K38" s="607"/>
    </row>
    <row r="39" spans="2:16" ht="30" x14ac:dyDescent="0.25">
      <c r="B39" s="628"/>
      <c r="C39" s="638" t="s">
        <v>247</v>
      </c>
      <c r="D39" s="639" t="s">
        <v>246</v>
      </c>
      <c r="E39" s="639" t="s">
        <v>188</v>
      </c>
      <c r="F39" s="639" t="s">
        <v>245</v>
      </c>
      <c r="G39" s="639" t="s">
        <v>423</v>
      </c>
      <c r="H39" s="640" t="s">
        <v>244</v>
      </c>
      <c r="I39" s="629"/>
      <c r="J39" s="325"/>
      <c r="K39"/>
    </row>
    <row r="40" spans="2:16" ht="14.45" customHeight="1" x14ac:dyDescent="0.25">
      <c r="B40" s="628"/>
      <c r="C40" s="675"/>
      <c r="D40" s="416"/>
      <c r="E40" s="415"/>
      <c r="F40" s="618"/>
      <c r="G40" s="415"/>
      <c r="H40" s="620"/>
      <c r="I40" s="629"/>
      <c r="J40" s="325"/>
      <c r="K40" s="653"/>
      <c r="L40" s="608"/>
      <c r="M40" s="608"/>
      <c r="N40" s="608"/>
      <c r="O40" s="608"/>
      <c r="P40" s="608"/>
    </row>
    <row r="41" spans="2:16" ht="14.45" customHeight="1" x14ac:dyDescent="0.25">
      <c r="B41" s="628"/>
      <c r="C41" s="675"/>
      <c r="D41" s="414"/>
      <c r="E41" s="413"/>
      <c r="F41" s="619"/>
      <c r="G41" s="413"/>
      <c r="H41" s="620"/>
      <c r="I41" s="629"/>
      <c r="J41" s="325"/>
      <c r="K41" s="653"/>
      <c r="L41" s="608"/>
      <c r="M41" s="608"/>
      <c r="N41" s="608"/>
      <c r="O41" s="608"/>
      <c r="P41" s="608"/>
    </row>
    <row r="42" spans="2:16" x14ac:dyDescent="0.25">
      <c r="B42" s="641"/>
      <c r="C42" s="642"/>
      <c r="D42" s="414"/>
      <c r="E42" s="413"/>
      <c r="F42" s="619"/>
      <c r="G42" s="413"/>
      <c r="H42" s="620"/>
      <c r="I42" s="643"/>
      <c r="J42" s="417"/>
      <c r="K42" s="830" t="str">
        <f>IFERROR((IF((ABS(H40-((-1*PMT(F40/12,(G40*12),D40,0,0)))))&gt;100,"WARNING: Proposed payment differs from Estimate by &gt;$100. Explain difference in Debt Service Notes field.","")),"")</f>
        <v/>
      </c>
      <c r="L42" s="608"/>
      <c r="M42" s="608"/>
      <c r="N42" s="608"/>
      <c r="O42" s="608"/>
      <c r="P42" s="608"/>
    </row>
    <row r="43" spans="2:16" x14ac:dyDescent="0.25">
      <c r="B43" s="641"/>
      <c r="C43" s="642"/>
      <c r="D43" s="414"/>
      <c r="E43" s="413"/>
      <c r="F43" s="619"/>
      <c r="G43" s="413"/>
      <c r="H43" s="620"/>
      <c r="I43" s="629"/>
      <c r="J43" s="417"/>
      <c r="K43" s="830"/>
      <c r="L43" s="608"/>
      <c r="M43" s="608"/>
      <c r="N43" s="608"/>
      <c r="O43" s="608"/>
      <c r="P43" s="608"/>
    </row>
    <row r="44" spans="2:16" ht="15.75" thickBot="1" x14ac:dyDescent="0.3">
      <c r="B44" s="641"/>
      <c r="C44" s="676"/>
      <c r="D44" s="412"/>
      <c r="E44" s="411"/>
      <c r="F44" s="648"/>
      <c r="G44" s="411"/>
      <c r="H44" s="621"/>
      <c r="I44" s="629"/>
      <c r="J44" s="417"/>
      <c r="K44" s="654"/>
      <c r="L44" s="604"/>
      <c r="M44" s="604"/>
      <c r="N44" s="604"/>
      <c r="O44" s="604"/>
    </row>
    <row r="45" spans="2:16" ht="15" customHeight="1" thickBot="1" x14ac:dyDescent="0.3">
      <c r="B45" s="641"/>
      <c r="I45" s="629"/>
      <c r="J45" s="812"/>
      <c r="K45" s="654"/>
      <c r="L45" s="614"/>
      <c r="M45" s="614"/>
      <c r="N45" s="614"/>
      <c r="O45" s="614"/>
      <c r="P45" s="614"/>
    </row>
    <row r="46" spans="2:16" ht="15.75" customHeight="1" thickBot="1" x14ac:dyDescent="0.3">
      <c r="B46" s="641"/>
      <c r="C46" s="324"/>
      <c r="D46" s="324"/>
      <c r="E46" s="324"/>
      <c r="F46" s="813" t="s">
        <v>430</v>
      </c>
      <c r="G46" s="814"/>
      <c r="H46" s="655">
        <f>SUM(H40:H44)</f>
        <v>0</v>
      </c>
      <c r="I46" s="629"/>
      <c r="J46" s="812"/>
      <c r="K46" s="815"/>
      <c r="L46" s="614"/>
      <c r="M46" s="614"/>
      <c r="N46" s="614"/>
      <c r="O46" s="614"/>
      <c r="P46" s="614"/>
    </row>
    <row r="47" spans="2:16" ht="15.75" customHeight="1" thickBot="1" x14ac:dyDescent="0.3">
      <c r="B47" s="641"/>
      <c r="C47" s="562" t="s">
        <v>424</v>
      </c>
      <c r="D47" s="324"/>
      <c r="E47" s="324"/>
      <c r="F47" s="324"/>
      <c r="G47" s="324"/>
      <c r="H47" s="410"/>
      <c r="I47" s="629"/>
      <c r="J47" s="417"/>
      <c r="K47" s="815"/>
      <c r="L47" s="614"/>
    </row>
    <row r="48" spans="2:16" x14ac:dyDescent="0.25">
      <c r="B48" s="641"/>
      <c r="C48" s="816"/>
      <c r="D48" s="817"/>
      <c r="E48" s="817"/>
      <c r="F48" s="817"/>
      <c r="G48" s="817"/>
      <c r="H48" s="818"/>
      <c r="I48" s="644"/>
      <c r="J48" s="417"/>
    </row>
    <row r="49" spans="2:12" x14ac:dyDescent="0.25">
      <c r="B49" s="641"/>
      <c r="C49" s="819"/>
      <c r="D49" s="820"/>
      <c r="E49" s="820"/>
      <c r="F49" s="820"/>
      <c r="G49" s="820"/>
      <c r="H49" s="821"/>
      <c r="I49" s="644"/>
      <c r="J49" s="417"/>
      <c r="K49" s="606"/>
    </row>
    <row r="50" spans="2:12" x14ac:dyDescent="0.25">
      <c r="B50" s="641"/>
      <c r="C50" s="819"/>
      <c r="D50" s="820"/>
      <c r="E50" s="820"/>
      <c r="F50" s="820"/>
      <c r="G50" s="820"/>
      <c r="H50" s="821"/>
      <c r="I50" s="644"/>
      <c r="J50" s="417"/>
    </row>
    <row r="51" spans="2:12" x14ac:dyDescent="0.25">
      <c r="B51" s="641"/>
      <c r="C51" s="819"/>
      <c r="D51" s="820"/>
      <c r="E51" s="820"/>
      <c r="F51" s="820"/>
      <c r="G51" s="820"/>
      <c r="H51" s="821"/>
      <c r="I51" s="644"/>
      <c r="J51" s="417"/>
      <c r="L51" s="605"/>
    </row>
    <row r="52" spans="2:12" ht="15.75" thickBot="1" x14ac:dyDescent="0.3">
      <c r="B52" s="641"/>
      <c r="C52" s="822"/>
      <c r="D52" s="823"/>
      <c r="E52" s="823"/>
      <c r="F52" s="823"/>
      <c r="G52" s="823"/>
      <c r="H52" s="824"/>
      <c r="I52" s="644"/>
      <c r="J52" s="417"/>
    </row>
    <row r="53" spans="2:12" ht="15.75" thickBot="1" x14ac:dyDescent="0.3">
      <c r="B53" s="645"/>
      <c r="C53" s="323"/>
      <c r="D53" s="323"/>
      <c r="E53" s="323"/>
      <c r="F53" s="646"/>
      <c r="G53" s="646"/>
      <c r="H53" s="646"/>
      <c r="I53" s="647"/>
      <c r="J53" s="417"/>
      <c r="K53" s="602"/>
    </row>
    <row r="54" spans="2:12" x14ac:dyDescent="0.25">
      <c r="D54" s="601"/>
      <c r="H54" s="600"/>
      <c r="K54"/>
    </row>
    <row r="55" spans="2:12" x14ac:dyDescent="0.25">
      <c r="B55" s="417"/>
      <c r="C55" s="417"/>
      <c r="D55" s="650"/>
      <c r="E55" s="417"/>
      <c r="F55" s="417"/>
      <c r="G55" s="417"/>
      <c r="H55" s="651"/>
      <c r="K55" s="602"/>
    </row>
    <row r="56" spans="2:12" x14ac:dyDescent="0.25">
      <c r="B56" s="417"/>
      <c r="C56" s="417"/>
      <c r="D56" s="417"/>
      <c r="E56" s="417"/>
      <c r="F56" s="417"/>
      <c r="G56" s="417"/>
      <c r="H56" s="417"/>
    </row>
  </sheetData>
  <sheetProtection formatColumns="0"/>
  <mergeCells count="30">
    <mergeCell ref="C3:H3"/>
    <mergeCell ref="D5:H5"/>
    <mergeCell ref="C8:F8"/>
    <mergeCell ref="K8:K12"/>
    <mergeCell ref="C9:F9"/>
    <mergeCell ref="C11:F11"/>
    <mergeCell ref="C12:E12"/>
    <mergeCell ref="C33:D33"/>
    <mergeCell ref="F33:H33"/>
    <mergeCell ref="C13:E13"/>
    <mergeCell ref="C14:F14"/>
    <mergeCell ref="C17:F17"/>
    <mergeCell ref="D18:F18"/>
    <mergeCell ref="D20:F20"/>
    <mergeCell ref="D21:F21"/>
    <mergeCell ref="D22:F22"/>
    <mergeCell ref="D23:F23"/>
    <mergeCell ref="C24:F24"/>
    <mergeCell ref="C30:D30"/>
    <mergeCell ref="C31:D31"/>
    <mergeCell ref="J45:J46"/>
    <mergeCell ref="F46:G46"/>
    <mergeCell ref="K46:K47"/>
    <mergeCell ref="C48:H52"/>
    <mergeCell ref="C34:D34"/>
    <mergeCell ref="C35:D35"/>
    <mergeCell ref="C36:D36"/>
    <mergeCell ref="F36:H36"/>
    <mergeCell ref="C37:D37"/>
    <mergeCell ref="K42:K43"/>
  </mergeCells>
  <conditionalFormatting sqref="K42:K43">
    <cfRule type="containsText" dxfId="3" priority="3" operator="containsText" text="warning">
      <formula>NOT(ISERROR(SEARCH("warning",K42)))</formula>
    </cfRule>
  </conditionalFormatting>
  <conditionalFormatting sqref="K46:K47">
    <cfRule type="containsText" dxfId="2" priority="2" operator="containsText" text="warning">
      <formula>NOT(ISERROR(SEARCH("warning",K46)))</formula>
    </cfRule>
  </conditionalFormatting>
  <conditionalFormatting sqref="K8:K12">
    <cfRule type="containsText" dxfId="1" priority="1" operator="containsText" text="note">
      <formula>NOT(ISERROR(SEARCH("note",K8)))</formula>
    </cfRule>
  </conditionalFormatting>
  <printOptions horizontalCentered="1"/>
  <pageMargins left="0.25" right="0.25" top="0.75" bottom="0.75" header="0.3" footer="0.3"/>
  <pageSetup fitToHeight="2" orientation="portrait" r:id="rId1"/>
  <headerFooter alignWithMargins="0">
    <oddFooter>&amp;LForm 8
Homebuyer Affordability Worksheet&amp;CCFA Homeownership Forms&amp;REdition: 2021
Version 1.0</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1"/>
  <sheetViews>
    <sheetView showGridLines="0" workbookViewId="0">
      <selection activeCell="M29" sqref="M29"/>
    </sheetView>
  </sheetViews>
  <sheetFormatPr defaultRowHeight="15" x14ac:dyDescent="0.25"/>
  <cols>
    <col min="3" max="3" width="15.140625" customWidth="1"/>
    <col min="4" max="4" width="23.140625" customWidth="1"/>
    <col min="5" max="8" width="14.28515625" bestFit="1" customWidth="1"/>
  </cols>
  <sheetData>
    <row r="1" spans="2:10" ht="15.75" thickBot="1" x14ac:dyDescent="0.3"/>
    <row r="2" spans="2:10" ht="15.75" thickBot="1" x14ac:dyDescent="0.3">
      <c r="B2" s="677"/>
      <c r="C2" s="678"/>
      <c r="D2" s="678"/>
      <c r="E2" s="678"/>
      <c r="F2" s="678"/>
      <c r="G2" s="678"/>
      <c r="H2" s="678"/>
      <c r="I2" s="679"/>
    </row>
    <row r="3" spans="2:10" ht="19.5" thickBot="1" x14ac:dyDescent="0.3">
      <c r="B3" s="680"/>
      <c r="C3" s="871" t="s">
        <v>490</v>
      </c>
      <c r="D3" s="872"/>
      <c r="E3" s="872"/>
      <c r="F3" s="872"/>
      <c r="G3" s="872"/>
      <c r="H3" s="873"/>
      <c r="I3" s="681"/>
      <c r="J3" s="682"/>
    </row>
    <row r="4" spans="2:10" ht="15.75" thickBot="1" x14ac:dyDescent="0.3">
      <c r="B4" s="680"/>
      <c r="C4" s="325"/>
      <c r="D4" s="325"/>
      <c r="E4" s="325"/>
      <c r="F4" s="325"/>
      <c r="G4" s="325"/>
      <c r="H4" s="325"/>
      <c r="I4" s="683"/>
    </row>
    <row r="5" spans="2:10" ht="15.75" thickBot="1" x14ac:dyDescent="0.3">
      <c r="B5" s="680"/>
      <c r="C5" s="874" t="s">
        <v>466</v>
      </c>
      <c r="D5" s="875"/>
      <c r="E5" s="684">
        <v>1</v>
      </c>
      <c r="F5" s="684">
        <v>2</v>
      </c>
      <c r="G5" s="684">
        <v>3</v>
      </c>
      <c r="H5" s="685">
        <v>4</v>
      </c>
      <c r="I5" s="683"/>
    </row>
    <row r="6" spans="2:10" ht="15.75" thickBot="1" x14ac:dyDescent="0.3">
      <c r="B6" s="680"/>
      <c r="C6" s="325"/>
      <c r="D6" s="325"/>
      <c r="E6" s="325"/>
      <c r="F6" s="325"/>
      <c r="G6" s="325"/>
      <c r="H6" s="325"/>
      <c r="I6" s="683"/>
    </row>
    <row r="7" spans="2:10" x14ac:dyDescent="0.25">
      <c r="B7" s="680"/>
      <c r="C7" s="865" t="s">
        <v>467</v>
      </c>
      <c r="D7" s="866"/>
      <c r="E7" s="691"/>
      <c r="F7" s="691"/>
      <c r="G7" s="691"/>
      <c r="H7" s="692"/>
      <c r="I7" s="683"/>
    </row>
    <row r="8" spans="2:10" x14ac:dyDescent="0.25">
      <c r="B8" s="680"/>
      <c r="C8" s="869" t="s">
        <v>468</v>
      </c>
      <c r="D8" s="870"/>
      <c r="E8" s="690"/>
      <c r="F8" s="690"/>
      <c r="G8" s="690"/>
      <c r="H8" s="693"/>
      <c r="I8" s="683"/>
    </row>
    <row r="9" spans="2:10" x14ac:dyDescent="0.25">
      <c r="B9" s="680"/>
      <c r="C9" s="869" t="s">
        <v>469</v>
      </c>
      <c r="D9" s="870"/>
      <c r="E9" s="689"/>
      <c r="F9" s="689"/>
      <c r="G9" s="689"/>
      <c r="H9" s="694"/>
      <c r="I9" s="683"/>
    </row>
    <row r="10" spans="2:10" x14ac:dyDescent="0.25">
      <c r="B10" s="680"/>
      <c r="C10" s="859" t="s">
        <v>470</v>
      </c>
      <c r="D10" s="860" t="s">
        <v>471</v>
      </c>
      <c r="E10" s="689"/>
      <c r="F10" s="689"/>
      <c r="G10" s="689"/>
      <c r="H10" s="694"/>
      <c r="I10" s="683"/>
    </row>
    <row r="11" spans="2:10" ht="15.75" thickBot="1" x14ac:dyDescent="0.3">
      <c r="B11" s="680"/>
      <c r="C11" s="867" t="s">
        <v>470</v>
      </c>
      <c r="D11" s="868" t="s">
        <v>471</v>
      </c>
      <c r="E11" s="695"/>
      <c r="F11" s="695"/>
      <c r="G11" s="695"/>
      <c r="H11" s="696"/>
      <c r="I11" s="683"/>
    </row>
    <row r="12" spans="2:10" ht="15.75" thickBot="1" x14ac:dyDescent="0.3">
      <c r="B12" s="680"/>
      <c r="C12" s="325"/>
      <c r="D12" s="325"/>
      <c r="E12" s="325"/>
      <c r="F12" s="325"/>
      <c r="G12" s="325"/>
      <c r="H12" s="325"/>
      <c r="I12" s="683"/>
    </row>
    <row r="13" spans="2:10" x14ac:dyDescent="0.25">
      <c r="B13" s="680"/>
      <c r="C13" s="865" t="s">
        <v>472</v>
      </c>
      <c r="D13" s="866"/>
      <c r="E13" s="691">
        <f>E7-E9-E10-E11</f>
        <v>0</v>
      </c>
      <c r="F13" s="691">
        <f t="shared" ref="F13:H13" si="0">F7-F9-F10-F11</f>
        <v>0</v>
      </c>
      <c r="G13" s="691">
        <f t="shared" si="0"/>
        <v>0</v>
      </c>
      <c r="H13" s="692">
        <f t="shared" si="0"/>
        <v>0</v>
      </c>
      <c r="I13" s="683"/>
    </row>
    <row r="14" spans="2:10" x14ac:dyDescent="0.25">
      <c r="B14" s="680"/>
      <c r="C14" s="869" t="s">
        <v>473</v>
      </c>
      <c r="D14" s="870"/>
      <c r="E14" s="690">
        <f>E13*0.05</f>
        <v>0</v>
      </c>
      <c r="F14" s="690">
        <f t="shared" ref="F14:H14" si="1">F13*0.05</f>
        <v>0</v>
      </c>
      <c r="G14" s="690">
        <f t="shared" si="1"/>
        <v>0</v>
      </c>
      <c r="H14" s="693">
        <f t="shared" si="1"/>
        <v>0</v>
      </c>
      <c r="I14" s="683"/>
    </row>
    <row r="15" spans="2:10" x14ac:dyDescent="0.25">
      <c r="B15" s="680"/>
      <c r="C15" s="869" t="s">
        <v>474</v>
      </c>
      <c r="D15" s="870"/>
      <c r="E15" s="689"/>
      <c r="F15" s="689"/>
      <c r="G15" s="689"/>
      <c r="H15" s="694"/>
      <c r="I15" s="683"/>
    </row>
    <row r="16" spans="2:10" x14ac:dyDescent="0.25">
      <c r="B16" s="680"/>
      <c r="C16" s="859" t="s">
        <v>475</v>
      </c>
      <c r="D16" s="860"/>
      <c r="E16" s="689"/>
      <c r="F16" s="689"/>
      <c r="G16" s="689"/>
      <c r="H16" s="694"/>
      <c r="I16" s="683"/>
    </row>
    <row r="17" spans="2:9" x14ac:dyDescent="0.25">
      <c r="B17" s="680"/>
      <c r="C17" s="859" t="s">
        <v>475</v>
      </c>
      <c r="D17" s="860"/>
      <c r="E17" s="689"/>
      <c r="F17" s="689"/>
      <c r="G17" s="689"/>
      <c r="H17" s="694"/>
      <c r="I17" s="683"/>
    </row>
    <row r="18" spans="2:9" x14ac:dyDescent="0.25">
      <c r="B18" s="680"/>
      <c r="C18" s="869" t="s">
        <v>476</v>
      </c>
      <c r="D18" s="870"/>
      <c r="E18" s="689"/>
      <c r="F18" s="689"/>
      <c r="G18" s="689"/>
      <c r="H18" s="694"/>
      <c r="I18" s="683"/>
    </row>
    <row r="19" spans="2:9" ht="15.75" thickBot="1" x14ac:dyDescent="0.3">
      <c r="B19" s="680"/>
      <c r="C19" s="861" t="s">
        <v>477</v>
      </c>
      <c r="D19" s="862"/>
      <c r="E19" s="697">
        <f>E13+E14-E16-E17-E18</f>
        <v>0</v>
      </c>
      <c r="F19" s="697">
        <f t="shared" ref="F19:H19" si="2">F13+F14-F16-F17-F18</f>
        <v>0</v>
      </c>
      <c r="G19" s="697">
        <f t="shared" si="2"/>
        <v>0</v>
      </c>
      <c r="H19" s="698">
        <f t="shared" si="2"/>
        <v>0</v>
      </c>
      <c r="I19" s="683"/>
    </row>
    <row r="20" spans="2:9" ht="15.75" thickBot="1" x14ac:dyDescent="0.3">
      <c r="B20" s="680"/>
      <c r="C20" s="325"/>
      <c r="D20" s="325"/>
      <c r="E20" s="325"/>
      <c r="F20" s="325"/>
      <c r="G20" s="325"/>
      <c r="H20" s="325"/>
      <c r="I20" s="683"/>
    </row>
    <row r="21" spans="2:9" x14ac:dyDescent="0.25">
      <c r="B21" s="680"/>
      <c r="C21" s="865" t="s">
        <v>478</v>
      </c>
      <c r="D21" s="866"/>
      <c r="E21" s="691"/>
      <c r="F21" s="691"/>
      <c r="G21" s="691"/>
      <c r="H21" s="692"/>
      <c r="I21" s="683"/>
    </row>
    <row r="22" spans="2:9" x14ac:dyDescent="0.25">
      <c r="B22" s="680"/>
      <c r="C22" s="869" t="s">
        <v>479</v>
      </c>
      <c r="D22" s="870"/>
      <c r="E22" s="690"/>
      <c r="F22" s="690"/>
      <c r="G22" s="690"/>
      <c r="H22" s="693"/>
      <c r="I22" s="683"/>
    </row>
    <row r="23" spans="2:9" x14ac:dyDescent="0.25">
      <c r="B23" s="680"/>
      <c r="C23" s="869" t="s">
        <v>480</v>
      </c>
      <c r="D23" s="870"/>
      <c r="E23" s="689"/>
      <c r="F23" s="689"/>
      <c r="G23" s="689"/>
      <c r="H23" s="694"/>
      <c r="I23" s="683"/>
    </row>
    <row r="24" spans="2:9" x14ac:dyDescent="0.25">
      <c r="B24" s="680"/>
      <c r="C24" s="859" t="s">
        <v>481</v>
      </c>
      <c r="D24" s="860"/>
      <c r="E24" s="689"/>
      <c r="F24" s="689"/>
      <c r="G24" s="689"/>
      <c r="H24" s="694"/>
      <c r="I24" s="683"/>
    </row>
    <row r="25" spans="2:9" x14ac:dyDescent="0.25">
      <c r="B25" s="680"/>
      <c r="C25" s="859" t="s">
        <v>482</v>
      </c>
      <c r="D25" s="860"/>
      <c r="E25" s="689"/>
      <c r="F25" s="689"/>
      <c r="G25" s="689"/>
      <c r="H25" s="694"/>
      <c r="I25" s="683"/>
    </row>
    <row r="26" spans="2:9" ht="15.75" thickBot="1" x14ac:dyDescent="0.3">
      <c r="B26" s="680"/>
      <c r="C26" s="861" t="s">
        <v>483</v>
      </c>
      <c r="D26" s="862"/>
      <c r="E26" s="695"/>
      <c r="F26" s="695"/>
      <c r="G26" s="695"/>
      <c r="H26" s="696"/>
      <c r="I26" s="683"/>
    </row>
    <row r="27" spans="2:9" ht="15.75" thickBot="1" x14ac:dyDescent="0.3">
      <c r="B27" s="680"/>
      <c r="C27" s="325"/>
      <c r="D27" s="325"/>
      <c r="E27" s="325"/>
      <c r="F27" s="325"/>
      <c r="G27" s="325"/>
      <c r="H27" s="325"/>
      <c r="I27" s="683"/>
    </row>
    <row r="28" spans="2:9" ht="15.75" thickBot="1" x14ac:dyDescent="0.3">
      <c r="B28" s="680"/>
      <c r="C28" s="863" t="s">
        <v>484</v>
      </c>
      <c r="D28" s="864"/>
      <c r="E28" s="699" t="e">
        <f>-PMT(E21/12,E22*12,E19)+SUM(E23:E26)</f>
        <v>#NUM!</v>
      </c>
      <c r="F28" s="700" t="e">
        <f t="shared" ref="F28:H28" si="3">-PMT(F21/12,F22*12,F19)+SUM(F23:F26)</f>
        <v>#NUM!</v>
      </c>
      <c r="G28" s="700" t="e">
        <f t="shared" si="3"/>
        <v>#NUM!</v>
      </c>
      <c r="H28" s="701" t="e">
        <f t="shared" si="3"/>
        <v>#NUM!</v>
      </c>
      <c r="I28" s="683"/>
    </row>
    <row r="29" spans="2:9" ht="15.75" thickBot="1" x14ac:dyDescent="0.3">
      <c r="B29" s="680"/>
      <c r="C29" s="325"/>
      <c r="D29" s="325"/>
      <c r="E29" s="325"/>
      <c r="F29" s="325"/>
      <c r="G29" s="325"/>
      <c r="H29" s="325"/>
      <c r="I29" s="683"/>
    </row>
    <row r="30" spans="2:9" x14ac:dyDescent="0.25">
      <c r="B30" s="680"/>
      <c r="C30" s="865" t="s">
        <v>485</v>
      </c>
      <c r="D30" s="866"/>
      <c r="E30" s="703">
        <v>0.36</v>
      </c>
      <c r="F30" s="703">
        <v>0.36</v>
      </c>
      <c r="G30" s="703">
        <v>0.36</v>
      </c>
      <c r="H30" s="704">
        <v>0.36</v>
      </c>
      <c r="I30" s="683"/>
    </row>
    <row r="31" spans="2:9" ht="15.75" thickBot="1" x14ac:dyDescent="0.3">
      <c r="B31" s="680"/>
      <c r="C31" s="861" t="s">
        <v>486</v>
      </c>
      <c r="D31" s="862"/>
      <c r="E31" s="705" t="e">
        <f>E28/E30*12</f>
        <v>#NUM!</v>
      </c>
      <c r="F31" s="705" t="e">
        <f t="shared" ref="F31:H31" si="4">F28/F30*12</f>
        <v>#NUM!</v>
      </c>
      <c r="G31" s="705" t="e">
        <f t="shared" si="4"/>
        <v>#NUM!</v>
      </c>
      <c r="H31" s="706" t="e">
        <f t="shared" si="4"/>
        <v>#NUM!</v>
      </c>
      <c r="I31" s="683"/>
    </row>
    <row r="32" spans="2:9" ht="15.75" thickBot="1" x14ac:dyDescent="0.3">
      <c r="B32" s="680"/>
      <c r="C32" s="325"/>
      <c r="D32" s="325"/>
      <c r="E32" s="325"/>
      <c r="F32" s="325"/>
      <c r="G32" s="325"/>
      <c r="H32" s="325"/>
      <c r="I32" s="683"/>
    </row>
    <row r="33" spans="2:9" x14ac:dyDescent="0.25">
      <c r="B33" s="680"/>
      <c r="C33" s="707" t="s">
        <v>487</v>
      </c>
      <c r="D33" s="708" t="s">
        <v>488</v>
      </c>
      <c r="E33" s="708" t="s">
        <v>489</v>
      </c>
      <c r="F33" s="708" t="s">
        <v>489</v>
      </c>
      <c r="G33" s="708" t="s">
        <v>489</v>
      </c>
      <c r="H33" s="709" t="s">
        <v>489</v>
      </c>
      <c r="I33" s="683"/>
    </row>
    <row r="34" spans="2:9" x14ac:dyDescent="0.25">
      <c r="B34" s="680"/>
      <c r="C34" s="710">
        <v>1</v>
      </c>
      <c r="D34" s="690"/>
      <c r="E34" s="702" t="e">
        <f>E$31/$D34</f>
        <v>#NUM!</v>
      </c>
      <c r="F34" s="702" t="e">
        <f t="shared" ref="F34:H39" si="5">F$31/$D34</f>
        <v>#NUM!</v>
      </c>
      <c r="G34" s="702" t="e">
        <f t="shared" si="5"/>
        <v>#NUM!</v>
      </c>
      <c r="H34" s="711" t="e">
        <f t="shared" si="5"/>
        <v>#NUM!</v>
      </c>
      <c r="I34" s="683"/>
    </row>
    <row r="35" spans="2:9" x14ac:dyDescent="0.25">
      <c r="B35" s="680"/>
      <c r="C35" s="710">
        <v>2</v>
      </c>
      <c r="D35" s="690"/>
      <c r="E35" s="702" t="e">
        <f t="shared" ref="E35:E39" si="6">E$31/$D35</f>
        <v>#NUM!</v>
      </c>
      <c r="F35" s="702" t="e">
        <f t="shared" si="5"/>
        <v>#NUM!</v>
      </c>
      <c r="G35" s="702" t="e">
        <f t="shared" si="5"/>
        <v>#NUM!</v>
      </c>
      <c r="H35" s="711" t="e">
        <f t="shared" si="5"/>
        <v>#NUM!</v>
      </c>
      <c r="I35" s="683"/>
    </row>
    <row r="36" spans="2:9" x14ac:dyDescent="0.25">
      <c r="B36" s="680"/>
      <c r="C36" s="710">
        <v>3</v>
      </c>
      <c r="D36" s="690"/>
      <c r="E36" s="702" t="e">
        <f t="shared" si="6"/>
        <v>#NUM!</v>
      </c>
      <c r="F36" s="702" t="e">
        <f t="shared" si="5"/>
        <v>#NUM!</v>
      </c>
      <c r="G36" s="702" t="e">
        <f t="shared" si="5"/>
        <v>#NUM!</v>
      </c>
      <c r="H36" s="711" t="e">
        <f t="shared" si="5"/>
        <v>#NUM!</v>
      </c>
      <c r="I36" s="683"/>
    </row>
    <row r="37" spans="2:9" x14ac:dyDescent="0.25">
      <c r="B37" s="680"/>
      <c r="C37" s="710">
        <v>4</v>
      </c>
      <c r="D37" s="690"/>
      <c r="E37" s="702" t="e">
        <f t="shared" si="6"/>
        <v>#NUM!</v>
      </c>
      <c r="F37" s="702" t="e">
        <f t="shared" si="5"/>
        <v>#NUM!</v>
      </c>
      <c r="G37" s="702" t="e">
        <f t="shared" si="5"/>
        <v>#NUM!</v>
      </c>
      <c r="H37" s="711" t="e">
        <f t="shared" si="5"/>
        <v>#NUM!</v>
      </c>
      <c r="I37" s="683"/>
    </row>
    <row r="38" spans="2:9" x14ac:dyDescent="0.25">
      <c r="B38" s="680"/>
      <c r="C38" s="710">
        <v>5</v>
      </c>
      <c r="D38" s="690"/>
      <c r="E38" s="702" t="e">
        <f t="shared" si="6"/>
        <v>#NUM!</v>
      </c>
      <c r="F38" s="702" t="e">
        <f t="shared" si="5"/>
        <v>#NUM!</v>
      </c>
      <c r="G38" s="702" t="e">
        <f t="shared" si="5"/>
        <v>#NUM!</v>
      </c>
      <c r="H38" s="711" t="e">
        <f t="shared" si="5"/>
        <v>#NUM!</v>
      </c>
      <c r="I38" s="683"/>
    </row>
    <row r="39" spans="2:9" ht="15.75" thickBot="1" x14ac:dyDescent="0.3">
      <c r="B39" s="680"/>
      <c r="C39" s="712">
        <v>6</v>
      </c>
      <c r="D39" s="697"/>
      <c r="E39" s="713" t="e">
        <f t="shared" si="6"/>
        <v>#NUM!</v>
      </c>
      <c r="F39" s="713" t="e">
        <f t="shared" si="5"/>
        <v>#NUM!</v>
      </c>
      <c r="G39" s="713" t="e">
        <f t="shared" si="5"/>
        <v>#NUM!</v>
      </c>
      <c r="H39" s="714" t="e">
        <f t="shared" si="5"/>
        <v>#NUM!</v>
      </c>
      <c r="I39" s="683"/>
    </row>
    <row r="40" spans="2:9" x14ac:dyDescent="0.25">
      <c r="B40" s="680"/>
      <c r="C40" s="325"/>
      <c r="D40" s="325"/>
      <c r="E40" s="325"/>
      <c r="F40" s="325"/>
      <c r="G40" s="325"/>
      <c r="H40" s="325"/>
      <c r="I40" s="683"/>
    </row>
    <row r="41" spans="2:9" ht="15.75" thickBot="1" x14ac:dyDescent="0.3">
      <c r="B41" s="687"/>
      <c r="C41" s="686"/>
      <c r="D41" s="686"/>
      <c r="E41" s="686"/>
      <c r="F41" s="686"/>
      <c r="G41" s="686"/>
      <c r="H41" s="686"/>
      <c r="I41" s="688"/>
    </row>
  </sheetData>
  <mergeCells count="23">
    <mergeCell ref="C10:D10"/>
    <mergeCell ref="C3:H3"/>
    <mergeCell ref="C5:D5"/>
    <mergeCell ref="C7:D7"/>
    <mergeCell ref="C8:D8"/>
    <mergeCell ref="C9:D9"/>
    <mergeCell ref="C24:D24"/>
    <mergeCell ref="C11:D11"/>
    <mergeCell ref="C13:D13"/>
    <mergeCell ref="C14:D14"/>
    <mergeCell ref="C15:D15"/>
    <mergeCell ref="C16:D16"/>
    <mergeCell ref="C17:D17"/>
    <mergeCell ref="C18:D18"/>
    <mergeCell ref="C19:D19"/>
    <mergeCell ref="C21:D21"/>
    <mergeCell ref="C22:D22"/>
    <mergeCell ref="C23:D23"/>
    <mergeCell ref="C25:D25"/>
    <mergeCell ref="C26:D26"/>
    <mergeCell ref="C28:D28"/>
    <mergeCell ref="C30:D30"/>
    <mergeCell ref="C31:D3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0:G56"/>
  <sheetViews>
    <sheetView showGridLines="0" zoomScaleNormal="100" workbookViewId="0">
      <selection activeCell="C12" sqref="C12:F12"/>
    </sheetView>
  </sheetViews>
  <sheetFormatPr defaultColWidth="9.140625" defaultRowHeight="15" x14ac:dyDescent="0.25"/>
  <cols>
    <col min="1" max="2" width="1.7109375" style="66" customWidth="1"/>
    <col min="3" max="3" width="29.140625" style="66" bestFit="1" customWidth="1"/>
    <col min="4" max="4" width="47" style="66" bestFit="1" customWidth="1"/>
    <col min="5" max="5" width="20.5703125" style="66" bestFit="1" customWidth="1"/>
    <col min="6" max="6" width="43.85546875" style="66" bestFit="1" customWidth="1"/>
    <col min="7" max="7" width="1.7109375" style="66" customWidth="1"/>
    <col min="8" max="16384" width="9.140625" style="66"/>
  </cols>
  <sheetData>
    <row r="10" spans="2:7" ht="9" customHeight="1" thickBot="1" x14ac:dyDescent="0.3"/>
    <row r="11" spans="2:7" ht="9" customHeight="1" x14ac:dyDescent="0.25">
      <c r="B11" s="368"/>
      <c r="C11" s="367"/>
      <c r="D11" s="367"/>
      <c r="E11" s="367"/>
      <c r="F11" s="367"/>
      <c r="G11" s="366"/>
    </row>
    <row r="12" spans="2:7" ht="18.75" x14ac:dyDescent="0.3">
      <c r="B12" s="365"/>
      <c r="C12" s="784" t="s">
        <v>464</v>
      </c>
      <c r="D12" s="784"/>
      <c r="E12" s="784"/>
      <c r="F12" s="784"/>
      <c r="G12" s="364"/>
    </row>
    <row r="13" spans="2:7" ht="15.75" thickBot="1" x14ac:dyDescent="0.3">
      <c r="B13" s="340"/>
      <c r="C13" s="363"/>
      <c r="D13" s="112"/>
      <c r="E13" s="112"/>
      <c r="F13" s="362"/>
      <c r="G13" s="335"/>
    </row>
    <row r="14" spans="2:7" ht="26.25" thickBot="1" x14ac:dyDescent="0.3">
      <c r="B14" s="340"/>
      <c r="C14" s="361" t="s">
        <v>226</v>
      </c>
      <c r="D14" s="360" t="s">
        <v>225</v>
      </c>
      <c r="E14" s="359" t="s">
        <v>224</v>
      </c>
      <c r="F14" s="358" t="s">
        <v>223</v>
      </c>
      <c r="G14" s="335"/>
    </row>
    <row r="15" spans="2:7" x14ac:dyDescent="0.25">
      <c r="B15" s="340"/>
      <c r="C15" s="357" t="s">
        <v>222</v>
      </c>
      <c r="D15" s="356" t="s">
        <v>221</v>
      </c>
      <c r="E15" s="355"/>
      <c r="F15" s="354" t="s">
        <v>220</v>
      </c>
      <c r="G15" s="335"/>
    </row>
    <row r="16" spans="2:7" x14ac:dyDescent="0.25">
      <c r="B16" s="340"/>
      <c r="C16" s="344" t="s">
        <v>219</v>
      </c>
      <c r="D16" s="343" t="s">
        <v>434</v>
      </c>
      <c r="E16" s="342"/>
      <c r="F16" s="347" t="s">
        <v>401</v>
      </c>
      <c r="G16" s="335"/>
    </row>
    <row r="17" spans="2:7" x14ac:dyDescent="0.25">
      <c r="B17" s="340"/>
      <c r="C17" s="344" t="s">
        <v>219</v>
      </c>
      <c r="D17" s="343" t="s">
        <v>218</v>
      </c>
      <c r="E17" s="342"/>
      <c r="F17" s="347" t="s">
        <v>217</v>
      </c>
      <c r="G17" s="335"/>
    </row>
    <row r="18" spans="2:7" x14ac:dyDescent="0.25">
      <c r="B18" s="340"/>
      <c r="C18" s="344"/>
      <c r="D18" s="343"/>
      <c r="E18" s="342"/>
      <c r="F18" s="341"/>
      <c r="G18" s="335"/>
    </row>
    <row r="19" spans="2:7" x14ac:dyDescent="0.25">
      <c r="B19" s="340"/>
      <c r="C19" s="353" t="s">
        <v>208</v>
      </c>
      <c r="D19" s="343" t="s">
        <v>216</v>
      </c>
      <c r="E19" s="342"/>
      <c r="F19" s="347" t="s">
        <v>215</v>
      </c>
      <c r="G19" s="335"/>
    </row>
    <row r="20" spans="2:7" x14ac:dyDescent="0.25">
      <c r="B20" s="340"/>
      <c r="C20" s="344" t="s">
        <v>208</v>
      </c>
      <c r="D20" s="343" t="s">
        <v>214</v>
      </c>
      <c r="E20" s="342"/>
      <c r="F20" s="341"/>
      <c r="G20" s="335"/>
    </row>
    <row r="21" spans="2:7" x14ac:dyDescent="0.25">
      <c r="B21" s="340"/>
      <c r="C21" s="344" t="s">
        <v>208</v>
      </c>
      <c r="D21" s="343" t="s">
        <v>213</v>
      </c>
      <c r="E21" s="342"/>
      <c r="F21" s="341"/>
      <c r="G21" s="335"/>
    </row>
    <row r="22" spans="2:7" x14ac:dyDescent="0.25">
      <c r="B22" s="340"/>
      <c r="C22" s="344" t="s">
        <v>208</v>
      </c>
      <c r="D22" s="343" t="s">
        <v>212</v>
      </c>
      <c r="E22" s="342"/>
      <c r="F22" s="341"/>
      <c r="G22" s="335"/>
    </row>
    <row r="23" spans="2:7" x14ac:dyDescent="0.25">
      <c r="B23" s="340"/>
      <c r="C23" s="344" t="s">
        <v>208</v>
      </c>
      <c r="D23" s="343" t="s">
        <v>211</v>
      </c>
      <c r="E23" s="342"/>
      <c r="F23" s="341"/>
      <c r="G23" s="335"/>
    </row>
    <row r="24" spans="2:7" x14ac:dyDescent="0.25">
      <c r="B24" s="340"/>
      <c r="C24" s="344" t="s">
        <v>208</v>
      </c>
      <c r="D24" s="343" t="s">
        <v>435</v>
      </c>
      <c r="E24" s="342"/>
      <c r="F24" s="341"/>
      <c r="G24" s="335"/>
    </row>
    <row r="25" spans="2:7" x14ac:dyDescent="0.25">
      <c r="B25" s="340"/>
      <c r="C25" s="344" t="s">
        <v>208</v>
      </c>
      <c r="D25" s="343" t="s">
        <v>436</v>
      </c>
      <c r="E25" s="342"/>
      <c r="F25" s="341"/>
      <c r="G25" s="335"/>
    </row>
    <row r="26" spans="2:7" x14ac:dyDescent="0.25">
      <c r="B26" s="340"/>
      <c r="C26" s="344" t="s">
        <v>208</v>
      </c>
      <c r="D26" s="343" t="s">
        <v>210</v>
      </c>
      <c r="E26" s="342"/>
      <c r="F26" s="341"/>
      <c r="G26" s="335"/>
    </row>
    <row r="27" spans="2:7" x14ac:dyDescent="0.25">
      <c r="B27" s="340"/>
      <c r="C27" s="344" t="s">
        <v>208</v>
      </c>
      <c r="D27" s="343" t="s">
        <v>209</v>
      </c>
      <c r="E27" s="342"/>
      <c r="F27" s="348"/>
      <c r="G27" s="335"/>
    </row>
    <row r="28" spans="2:7" x14ac:dyDescent="0.25">
      <c r="B28" s="340"/>
      <c r="C28" s="344" t="s">
        <v>208</v>
      </c>
      <c r="D28" s="343" t="s">
        <v>402</v>
      </c>
      <c r="E28" s="342"/>
      <c r="F28" s="348"/>
      <c r="G28" s="335"/>
    </row>
    <row r="29" spans="2:7" x14ac:dyDescent="0.25">
      <c r="B29" s="340"/>
      <c r="C29" s="353"/>
      <c r="D29" s="343"/>
      <c r="E29" s="342"/>
      <c r="F29" s="348"/>
      <c r="G29" s="335"/>
    </row>
    <row r="30" spans="2:7" x14ac:dyDescent="0.25">
      <c r="B30" s="340"/>
      <c r="C30" s="344" t="s">
        <v>200</v>
      </c>
      <c r="D30" s="343" t="s">
        <v>207</v>
      </c>
      <c r="E30" s="342"/>
      <c r="F30" s="347"/>
      <c r="G30" s="335"/>
    </row>
    <row r="31" spans="2:7" x14ac:dyDescent="0.25">
      <c r="B31" s="340"/>
      <c r="C31" s="351" t="s">
        <v>202</v>
      </c>
      <c r="D31" s="350" t="s">
        <v>206</v>
      </c>
      <c r="E31" s="349"/>
      <c r="F31" s="352"/>
      <c r="G31" s="335"/>
    </row>
    <row r="32" spans="2:7" x14ac:dyDescent="0.25">
      <c r="B32" s="340"/>
      <c r="C32" s="344" t="s">
        <v>200</v>
      </c>
      <c r="D32" s="350" t="s">
        <v>205</v>
      </c>
      <c r="E32" s="342"/>
      <c r="F32" s="348"/>
      <c r="G32" s="335"/>
    </row>
    <row r="33" spans="2:7" x14ac:dyDescent="0.25">
      <c r="B33" s="340"/>
      <c r="C33" s="344" t="s">
        <v>200</v>
      </c>
      <c r="D33" s="350" t="s">
        <v>205</v>
      </c>
      <c r="E33" s="342"/>
      <c r="F33" s="348"/>
      <c r="G33" s="335"/>
    </row>
    <row r="34" spans="2:7" x14ac:dyDescent="0.25">
      <c r="B34" s="340"/>
      <c r="C34" s="344" t="s">
        <v>200</v>
      </c>
      <c r="D34" s="350" t="s">
        <v>205</v>
      </c>
      <c r="E34" s="342"/>
      <c r="F34" s="348"/>
      <c r="G34" s="335"/>
    </row>
    <row r="35" spans="2:7" x14ac:dyDescent="0.25">
      <c r="B35" s="340"/>
      <c r="C35" s="344" t="s">
        <v>200</v>
      </c>
      <c r="D35" s="343" t="s">
        <v>204</v>
      </c>
      <c r="E35" s="342"/>
      <c r="F35" s="348"/>
      <c r="G35" s="335"/>
    </row>
    <row r="36" spans="2:7" x14ac:dyDescent="0.25">
      <c r="B36" s="340"/>
      <c r="C36" s="344" t="s">
        <v>200</v>
      </c>
      <c r="D36" s="343" t="s">
        <v>203</v>
      </c>
      <c r="E36" s="342"/>
      <c r="F36" s="348"/>
      <c r="G36" s="335"/>
    </row>
    <row r="37" spans="2:7" x14ac:dyDescent="0.25">
      <c r="B37" s="340"/>
      <c r="C37" s="344" t="s">
        <v>200</v>
      </c>
      <c r="D37" s="343" t="s">
        <v>201</v>
      </c>
      <c r="E37" s="342"/>
      <c r="F37" s="348"/>
      <c r="G37" s="335"/>
    </row>
    <row r="38" spans="2:7" x14ac:dyDescent="0.25">
      <c r="B38" s="340"/>
      <c r="C38" s="344" t="s">
        <v>200</v>
      </c>
      <c r="D38" s="343" t="s">
        <v>201</v>
      </c>
      <c r="E38" s="342"/>
      <c r="F38" s="348"/>
      <c r="G38" s="335"/>
    </row>
    <row r="39" spans="2:7" x14ac:dyDescent="0.25">
      <c r="B39" s="340"/>
      <c r="C39" s="344" t="s">
        <v>200</v>
      </c>
      <c r="D39" s="343" t="s">
        <v>201</v>
      </c>
      <c r="E39" s="342"/>
      <c r="F39" s="348"/>
      <c r="G39" s="335"/>
    </row>
    <row r="40" spans="2:7" x14ac:dyDescent="0.25">
      <c r="B40" s="340"/>
      <c r="C40" s="344" t="s">
        <v>200</v>
      </c>
      <c r="D40" s="343" t="s">
        <v>437</v>
      </c>
      <c r="E40" s="342"/>
      <c r="F40" s="348"/>
      <c r="G40" s="335"/>
    </row>
    <row r="41" spans="2:7" x14ac:dyDescent="0.25">
      <c r="B41" s="340"/>
      <c r="C41" s="344" t="s">
        <v>200</v>
      </c>
      <c r="D41" s="343" t="s">
        <v>438</v>
      </c>
      <c r="E41" s="342"/>
      <c r="F41" s="348"/>
      <c r="G41" s="335"/>
    </row>
    <row r="42" spans="2:7" x14ac:dyDescent="0.25">
      <c r="B42" s="340"/>
      <c r="C42" s="344"/>
      <c r="D42" s="343"/>
      <c r="E42" s="342"/>
      <c r="F42" s="348"/>
      <c r="G42" s="335"/>
    </row>
    <row r="43" spans="2:7" x14ac:dyDescent="0.25">
      <c r="B43" s="340"/>
      <c r="C43" s="344" t="s">
        <v>193</v>
      </c>
      <c r="D43" s="343" t="s">
        <v>199</v>
      </c>
      <c r="E43" s="342"/>
      <c r="F43" s="347"/>
      <c r="G43" s="335"/>
    </row>
    <row r="44" spans="2:7" x14ac:dyDescent="0.25">
      <c r="B44" s="340"/>
      <c r="C44" s="344" t="s">
        <v>193</v>
      </c>
      <c r="D44" s="343" t="s">
        <v>198</v>
      </c>
      <c r="E44" s="342"/>
      <c r="F44" s="347"/>
      <c r="G44" s="335"/>
    </row>
    <row r="45" spans="2:7" x14ac:dyDescent="0.25">
      <c r="B45" s="340"/>
      <c r="C45" s="344" t="s">
        <v>193</v>
      </c>
      <c r="D45" s="343" t="s">
        <v>197</v>
      </c>
      <c r="E45" s="342"/>
      <c r="F45" s="347"/>
      <c r="G45" s="335"/>
    </row>
    <row r="46" spans="2:7" x14ac:dyDescent="0.25">
      <c r="B46" s="340"/>
      <c r="C46" s="344" t="s">
        <v>193</v>
      </c>
      <c r="D46" s="343" t="s">
        <v>196</v>
      </c>
      <c r="E46" s="342"/>
      <c r="F46" s="347"/>
      <c r="G46" s="335"/>
    </row>
    <row r="47" spans="2:7" x14ac:dyDescent="0.25">
      <c r="B47" s="340"/>
      <c r="C47" s="344" t="s">
        <v>193</v>
      </c>
      <c r="D47" s="343" t="s">
        <v>195</v>
      </c>
      <c r="E47" s="342"/>
      <c r="F47" s="341"/>
      <c r="G47" s="335"/>
    </row>
    <row r="48" spans="2:7" ht="15" customHeight="1" x14ac:dyDescent="0.25">
      <c r="B48" s="340"/>
      <c r="C48" s="344" t="s">
        <v>193</v>
      </c>
      <c r="D48" s="343" t="s">
        <v>194</v>
      </c>
      <c r="E48" s="342"/>
      <c r="F48" s="341"/>
      <c r="G48" s="335"/>
    </row>
    <row r="49" spans="2:7" ht="15.75" customHeight="1" x14ac:dyDescent="0.25">
      <c r="B49" s="346"/>
      <c r="C49" s="344" t="s">
        <v>193</v>
      </c>
      <c r="D49" s="343" t="s">
        <v>439</v>
      </c>
      <c r="E49" s="342"/>
      <c r="F49" s="341"/>
      <c r="G49" s="345"/>
    </row>
    <row r="50" spans="2:7" x14ac:dyDescent="0.25">
      <c r="B50" s="340"/>
      <c r="C50" s="344" t="s">
        <v>191</v>
      </c>
      <c r="D50" s="343" t="s">
        <v>192</v>
      </c>
      <c r="E50" s="342"/>
      <c r="F50" s="341"/>
      <c r="G50" s="335"/>
    </row>
    <row r="51" spans="2:7" x14ac:dyDescent="0.25">
      <c r="B51" s="340"/>
      <c r="C51" s="344" t="s">
        <v>191</v>
      </c>
      <c r="D51" s="343" t="s">
        <v>440</v>
      </c>
      <c r="E51" s="342"/>
      <c r="F51" s="341"/>
      <c r="G51" s="335"/>
    </row>
    <row r="52" spans="2:7" x14ac:dyDescent="0.25">
      <c r="B52" s="340"/>
      <c r="C52" s="344" t="s">
        <v>191</v>
      </c>
      <c r="D52" s="343" t="s">
        <v>404</v>
      </c>
      <c r="E52" s="342"/>
      <c r="F52" s="341"/>
      <c r="G52" s="335"/>
    </row>
    <row r="53" spans="2:7" x14ac:dyDescent="0.25">
      <c r="B53" s="340"/>
      <c r="C53" s="344" t="s">
        <v>191</v>
      </c>
      <c r="D53" s="343" t="s">
        <v>403</v>
      </c>
      <c r="E53" s="342"/>
      <c r="F53" s="341"/>
      <c r="G53" s="335"/>
    </row>
    <row r="54" spans="2:7" x14ac:dyDescent="0.25">
      <c r="B54" s="340"/>
      <c r="C54" s="344"/>
      <c r="D54" s="343"/>
      <c r="E54" s="342"/>
      <c r="F54" s="341"/>
      <c r="G54" s="335"/>
    </row>
    <row r="55" spans="2:7" ht="15.75" thickBot="1" x14ac:dyDescent="0.3">
      <c r="B55" s="340"/>
      <c r="C55" s="339"/>
      <c r="D55" s="338"/>
      <c r="E55" s="337"/>
      <c r="F55" s="336"/>
      <c r="G55" s="335"/>
    </row>
    <row r="56" spans="2:7" ht="9" customHeight="1" thickBot="1" x14ac:dyDescent="0.3">
      <c r="B56" s="334"/>
      <c r="C56" s="333"/>
      <c r="D56" s="333"/>
      <c r="E56" s="333"/>
      <c r="F56" s="333"/>
      <c r="G56" s="332"/>
    </row>
  </sheetData>
  <sheetProtection formatCells="0" formatColumns="0" formatRows="0" insertRows="0"/>
  <autoFilter ref="C14:F53" xr:uid="{00000000-0009-0000-0000-00000B000000}"/>
  <mergeCells count="1">
    <mergeCell ref="C12:F12"/>
  </mergeCells>
  <dataValidations count="1">
    <dataValidation type="date" allowBlank="1" showInputMessage="1" showErrorMessage="1" errorTitle="Date Format" error="Please enter a date in the MM/DD/YYYY format" sqref="E15:E55" xr:uid="{00000000-0002-0000-0B00-000000000000}">
      <formula1>1</formula1>
      <formula2>402133</formula2>
    </dataValidation>
  </dataValidations>
  <printOptions horizontalCentered="1"/>
  <pageMargins left="0.25" right="0.25" top="0.75" bottom="0.75" header="0.3" footer="0.3"/>
  <pageSetup scale="70" fitToHeight="2" orientation="portrait" r:id="rId1"/>
  <headerFooter alignWithMargins="0">
    <oddFooter>&amp;LForm 5A
Project Schedule&amp;CCFA Homeownership Forms&amp;REdition: 2021
Version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8:X102"/>
  <sheetViews>
    <sheetView showGridLines="0" topLeftCell="A25" zoomScaleNormal="100" zoomScaleSheetLayoutView="100" workbookViewId="0">
      <selection activeCell="C10" sqref="C10:W10"/>
    </sheetView>
  </sheetViews>
  <sheetFormatPr defaultColWidth="9.140625" defaultRowHeight="15" x14ac:dyDescent="0.25"/>
  <cols>
    <col min="1" max="2" width="1.7109375" style="66" customWidth="1"/>
    <col min="3" max="3" width="2.85546875" style="66" customWidth="1"/>
    <col min="4" max="4" width="5.7109375" style="66" customWidth="1"/>
    <col min="5" max="5" width="8.5703125" style="66" customWidth="1"/>
    <col min="6" max="6" width="12.85546875" style="66" customWidth="1"/>
    <col min="7" max="7" width="10.7109375" style="66" customWidth="1"/>
    <col min="8" max="8" width="2.28515625" style="66" customWidth="1"/>
    <col min="9" max="10" width="11.42578125" style="66" customWidth="1"/>
    <col min="11" max="23" width="9.140625" style="66"/>
    <col min="24" max="24" width="1.7109375" style="66" customWidth="1"/>
    <col min="25" max="16384" width="9.140625" style="66"/>
  </cols>
  <sheetData>
    <row r="8" spans="2:24" ht="9" customHeight="1" thickBot="1" x14ac:dyDescent="0.3"/>
    <row r="9" spans="2:24" ht="9" customHeight="1" x14ac:dyDescent="0.25">
      <c r="B9" s="139"/>
      <c r="C9" s="137"/>
      <c r="D9" s="137"/>
      <c r="E9" s="137"/>
      <c r="F9" s="137"/>
      <c r="G9" s="137"/>
      <c r="H9" s="137"/>
      <c r="I9" s="138"/>
      <c r="J9" s="138"/>
      <c r="K9" s="138"/>
      <c r="L9" s="137"/>
      <c r="M9" s="137"/>
      <c r="N9" s="136"/>
      <c r="O9" s="136"/>
      <c r="P9" s="136"/>
      <c r="Q9" s="136"/>
      <c r="R9" s="136"/>
      <c r="S9" s="136"/>
      <c r="T9" s="136"/>
      <c r="U9" s="136"/>
      <c r="V9" s="136"/>
      <c r="W9" s="136"/>
      <c r="X9" s="135"/>
    </row>
    <row r="10" spans="2:24" ht="18.75" x14ac:dyDescent="0.3">
      <c r="B10" s="74"/>
      <c r="C10" s="738" t="s">
        <v>465</v>
      </c>
      <c r="D10" s="738"/>
      <c r="E10" s="738"/>
      <c r="F10" s="738"/>
      <c r="G10" s="738"/>
      <c r="H10" s="738"/>
      <c r="I10" s="738"/>
      <c r="J10" s="738"/>
      <c r="K10" s="738"/>
      <c r="L10" s="738"/>
      <c r="M10" s="738"/>
      <c r="N10" s="738"/>
      <c r="O10" s="738"/>
      <c r="P10" s="738"/>
      <c r="Q10" s="738"/>
      <c r="R10" s="738"/>
      <c r="S10" s="738"/>
      <c r="T10" s="738"/>
      <c r="U10" s="738"/>
      <c r="V10" s="738"/>
      <c r="W10" s="738"/>
      <c r="X10" s="133"/>
    </row>
    <row r="11" spans="2:24" ht="15" customHeight="1" x14ac:dyDescent="0.25">
      <c r="B11" s="74"/>
      <c r="C11" s="95"/>
      <c r="D11" s="95"/>
      <c r="E11" s="95"/>
      <c r="F11" s="95"/>
      <c r="G11" s="95"/>
      <c r="H11" s="95"/>
      <c r="I11" s="112"/>
      <c r="J11" s="112"/>
      <c r="K11" s="112"/>
      <c r="L11" s="95"/>
      <c r="M11" s="95"/>
      <c r="N11" s="134"/>
      <c r="O11" s="134"/>
      <c r="P11" s="134"/>
      <c r="Q11" s="134"/>
      <c r="R11" s="134"/>
      <c r="S11" s="134"/>
      <c r="T11" s="134"/>
      <c r="U11" s="134"/>
      <c r="V11" s="134"/>
      <c r="W11" s="134"/>
      <c r="X11" s="133"/>
    </row>
    <row r="12" spans="2:24" ht="7.5" customHeight="1" thickBot="1" x14ac:dyDescent="0.3">
      <c r="B12" s="132"/>
      <c r="C12" s="83"/>
      <c r="D12" s="131"/>
      <c r="E12" s="112"/>
      <c r="F12" s="112"/>
      <c r="G12" s="112"/>
      <c r="H12" s="112"/>
      <c r="I12" s="83"/>
      <c r="J12" s="83"/>
      <c r="K12" s="112"/>
      <c r="L12" s="83"/>
      <c r="M12" s="83"/>
      <c r="N12" s="83"/>
      <c r="O12" s="83"/>
      <c r="P12" s="83"/>
      <c r="Q12" s="83"/>
      <c r="R12" s="83"/>
      <c r="S12" s="83"/>
      <c r="T12" s="83"/>
      <c r="U12" s="83"/>
      <c r="V12" s="83"/>
      <c r="W12" s="83"/>
      <c r="X12" s="127"/>
    </row>
    <row r="13" spans="2:24" ht="15" customHeight="1" thickBot="1" x14ac:dyDescent="0.3">
      <c r="B13" s="74"/>
      <c r="C13" s="130" t="s">
        <v>89</v>
      </c>
      <c r="D13" s="489"/>
      <c r="E13" s="112"/>
      <c r="F13" s="490"/>
      <c r="G13" s="112"/>
      <c r="H13" s="112"/>
      <c r="I13" s="575"/>
      <c r="J13" s="896" t="s">
        <v>420</v>
      </c>
      <c r="K13" s="897"/>
      <c r="L13" s="897"/>
      <c r="M13" s="897"/>
      <c r="N13" s="897"/>
      <c r="O13" s="897"/>
      <c r="P13" s="898"/>
      <c r="Q13" s="879" t="s">
        <v>100</v>
      </c>
      <c r="R13" s="880"/>
      <c r="S13" s="880"/>
      <c r="T13" s="880"/>
      <c r="U13" s="880"/>
      <c r="V13" s="880"/>
      <c r="W13" s="881"/>
      <c r="X13" s="127"/>
    </row>
    <row r="14" spans="2:24" ht="15" customHeight="1" x14ac:dyDescent="0.25">
      <c r="B14" s="74"/>
      <c r="C14" s="83"/>
      <c r="D14" s="112"/>
      <c r="E14" s="112"/>
      <c r="F14" s="112"/>
      <c r="G14" s="112"/>
      <c r="H14" s="112"/>
      <c r="I14" s="890" t="s">
        <v>419</v>
      </c>
      <c r="J14" s="899" t="s">
        <v>421</v>
      </c>
      <c r="K14" s="129" t="s">
        <v>88</v>
      </c>
      <c r="L14" s="129" t="s">
        <v>88</v>
      </c>
      <c r="M14" s="129" t="s">
        <v>88</v>
      </c>
      <c r="N14" s="129" t="s">
        <v>88</v>
      </c>
      <c r="O14" s="129" t="s">
        <v>88</v>
      </c>
      <c r="P14" s="129" t="s">
        <v>88</v>
      </c>
      <c r="Q14" s="876" t="s">
        <v>421</v>
      </c>
      <c r="R14" s="576" t="s">
        <v>88</v>
      </c>
      <c r="S14" s="129" t="s">
        <v>88</v>
      </c>
      <c r="T14" s="129" t="s">
        <v>88</v>
      </c>
      <c r="U14" s="129" t="s">
        <v>88</v>
      </c>
      <c r="V14" s="129" t="s">
        <v>88</v>
      </c>
      <c r="W14" s="128" t="s">
        <v>88</v>
      </c>
      <c r="X14" s="127"/>
    </row>
    <row r="15" spans="2:24" x14ac:dyDescent="0.25">
      <c r="B15" s="74"/>
      <c r="C15" s="83"/>
      <c r="D15" s="112"/>
      <c r="E15" s="112"/>
      <c r="F15" s="112"/>
      <c r="G15" s="112"/>
      <c r="H15" s="112"/>
      <c r="I15" s="890"/>
      <c r="J15" s="900"/>
      <c r="K15" s="882" t="s">
        <v>87</v>
      </c>
      <c r="L15" s="882" t="s">
        <v>87</v>
      </c>
      <c r="M15" s="882" t="s">
        <v>87</v>
      </c>
      <c r="N15" s="882" t="s">
        <v>87</v>
      </c>
      <c r="O15" s="882" t="s">
        <v>87</v>
      </c>
      <c r="P15" s="892" t="s">
        <v>87</v>
      </c>
      <c r="Q15" s="877"/>
      <c r="R15" s="894" t="s">
        <v>87</v>
      </c>
      <c r="S15" s="882" t="s">
        <v>87</v>
      </c>
      <c r="T15" s="882" t="s">
        <v>87</v>
      </c>
      <c r="U15" s="882" t="s">
        <v>87</v>
      </c>
      <c r="V15" s="882" t="s">
        <v>87</v>
      </c>
      <c r="W15" s="884" t="s">
        <v>87</v>
      </c>
      <c r="X15" s="127"/>
    </row>
    <row r="16" spans="2:24" ht="15.75" thickBot="1" x14ac:dyDescent="0.3">
      <c r="B16" s="74"/>
      <c r="C16" s="83"/>
      <c r="D16" s="112"/>
      <c r="E16" s="126"/>
      <c r="F16" s="126"/>
      <c r="G16" s="126"/>
      <c r="H16" s="126"/>
      <c r="I16" s="891"/>
      <c r="J16" s="901"/>
      <c r="K16" s="883"/>
      <c r="L16" s="883"/>
      <c r="M16" s="883"/>
      <c r="N16" s="883"/>
      <c r="O16" s="883"/>
      <c r="P16" s="893"/>
      <c r="Q16" s="878"/>
      <c r="R16" s="895"/>
      <c r="S16" s="883"/>
      <c r="T16" s="883"/>
      <c r="U16" s="883"/>
      <c r="V16" s="883"/>
      <c r="W16" s="885"/>
      <c r="X16" s="70"/>
    </row>
    <row r="17" spans="2:24" ht="15.75" thickBot="1" x14ac:dyDescent="0.3">
      <c r="B17" s="74"/>
      <c r="C17" s="491" t="s">
        <v>86</v>
      </c>
      <c r="D17" s="491"/>
      <c r="E17" s="491"/>
      <c r="F17" s="491"/>
      <c r="G17" s="491"/>
      <c r="H17" s="99"/>
      <c r="I17" s="99"/>
      <c r="J17" s="99"/>
      <c r="K17" s="112"/>
      <c r="L17" s="83"/>
      <c r="M17" s="83"/>
      <c r="N17" s="108"/>
      <c r="O17" s="107"/>
      <c r="P17" s="107"/>
      <c r="Q17" s="107"/>
      <c r="R17" s="107"/>
      <c r="S17" s="107"/>
      <c r="T17" s="107"/>
      <c r="U17" s="107"/>
      <c r="V17" s="107"/>
      <c r="W17" s="107"/>
      <c r="X17" s="70"/>
    </row>
    <row r="18" spans="2:24" x14ac:dyDescent="0.25">
      <c r="B18" s="74"/>
      <c r="C18" s="83"/>
      <c r="D18" s="125" t="s">
        <v>85</v>
      </c>
      <c r="E18" s="125"/>
      <c r="F18" s="125"/>
      <c r="G18" s="125"/>
      <c r="H18" s="125"/>
      <c r="I18" s="570">
        <v>0</v>
      </c>
      <c r="J18" s="589">
        <f>SUM(K18:P18)</f>
        <v>0</v>
      </c>
      <c r="K18" s="96"/>
      <c r="L18" s="124"/>
      <c r="M18" s="124"/>
      <c r="N18" s="124"/>
      <c r="O18" s="124"/>
      <c r="P18" s="124"/>
      <c r="Q18" s="592">
        <f>SUM(R18:W18)</f>
        <v>0</v>
      </c>
      <c r="R18" s="96"/>
      <c r="S18" s="124"/>
      <c r="T18" s="124"/>
      <c r="U18" s="124"/>
      <c r="V18" s="124"/>
      <c r="W18" s="326"/>
      <c r="X18" s="70"/>
    </row>
    <row r="19" spans="2:24" x14ac:dyDescent="0.25">
      <c r="B19" s="74"/>
      <c r="C19" s="83"/>
      <c r="D19" s="123" t="s">
        <v>84</v>
      </c>
      <c r="E19" s="123"/>
      <c r="F19" s="123"/>
      <c r="G19" s="123"/>
      <c r="H19" s="123"/>
      <c r="I19" s="571">
        <v>0</v>
      </c>
      <c r="J19" s="590">
        <f t="shared" ref="J19:J24" si="0">SUM(K19:P19)</f>
        <v>0</v>
      </c>
      <c r="K19" s="93"/>
      <c r="L19" s="122"/>
      <c r="M19" s="122"/>
      <c r="N19" s="122"/>
      <c r="O19" s="122"/>
      <c r="P19" s="122"/>
      <c r="Q19" s="593">
        <f t="shared" ref="Q19:Q24" si="1">SUM(R19:W19)</f>
        <v>0</v>
      </c>
      <c r="R19" s="93"/>
      <c r="S19" s="122"/>
      <c r="T19" s="122"/>
      <c r="U19" s="122"/>
      <c r="V19" s="122"/>
      <c r="W19" s="327"/>
      <c r="X19" s="70"/>
    </row>
    <row r="20" spans="2:24" x14ac:dyDescent="0.25">
      <c r="B20" s="74"/>
      <c r="C20" s="83"/>
      <c r="D20" s="84" t="s">
        <v>83</v>
      </c>
      <c r="E20" s="84"/>
      <c r="F20" s="84"/>
      <c r="G20" s="84"/>
      <c r="H20" s="84"/>
      <c r="I20" s="571">
        <v>0</v>
      </c>
      <c r="J20" s="590">
        <f t="shared" si="0"/>
        <v>0</v>
      </c>
      <c r="K20" s="93"/>
      <c r="L20" s="122"/>
      <c r="M20" s="122"/>
      <c r="N20" s="122"/>
      <c r="O20" s="122"/>
      <c r="P20" s="122"/>
      <c r="Q20" s="593">
        <f t="shared" si="1"/>
        <v>0</v>
      </c>
      <c r="R20" s="93"/>
      <c r="S20" s="122"/>
      <c r="T20" s="122"/>
      <c r="U20" s="122"/>
      <c r="V20" s="122"/>
      <c r="W20" s="327"/>
      <c r="X20" s="70"/>
    </row>
    <row r="21" spans="2:24" x14ac:dyDescent="0.25">
      <c r="B21" s="74"/>
      <c r="C21" s="83"/>
      <c r="D21" s="84" t="s">
        <v>82</v>
      </c>
      <c r="E21" s="84"/>
      <c r="F21" s="84"/>
      <c r="G21" s="84"/>
      <c r="H21" s="84"/>
      <c r="I21" s="571">
        <v>0</v>
      </c>
      <c r="J21" s="590">
        <f t="shared" si="0"/>
        <v>0</v>
      </c>
      <c r="K21" s="93"/>
      <c r="L21" s="122"/>
      <c r="M21" s="122"/>
      <c r="N21" s="122"/>
      <c r="O21" s="122"/>
      <c r="P21" s="122"/>
      <c r="Q21" s="593">
        <f t="shared" si="1"/>
        <v>0</v>
      </c>
      <c r="R21" s="93"/>
      <c r="S21" s="122"/>
      <c r="T21" s="122"/>
      <c r="U21" s="122"/>
      <c r="V21" s="122"/>
      <c r="W21" s="327"/>
      <c r="X21" s="70"/>
    </row>
    <row r="22" spans="2:24" x14ac:dyDescent="0.25">
      <c r="B22" s="74"/>
      <c r="C22" s="83"/>
      <c r="D22" s="84" t="s">
        <v>418</v>
      </c>
      <c r="E22" s="84"/>
      <c r="F22" s="84"/>
      <c r="G22" s="84"/>
      <c r="H22" s="84"/>
      <c r="I22" s="571">
        <v>0</v>
      </c>
      <c r="J22" s="590">
        <f t="shared" si="0"/>
        <v>0</v>
      </c>
      <c r="K22" s="93"/>
      <c r="L22" s="122"/>
      <c r="M22" s="122"/>
      <c r="N22" s="122"/>
      <c r="O22" s="122"/>
      <c r="P22" s="122"/>
      <c r="Q22" s="593">
        <f t="shared" si="1"/>
        <v>0</v>
      </c>
      <c r="R22" s="93"/>
      <c r="S22" s="122"/>
      <c r="T22" s="122"/>
      <c r="U22" s="122"/>
      <c r="V22" s="122"/>
      <c r="W22" s="327"/>
      <c r="X22" s="70"/>
    </row>
    <row r="23" spans="2:24" x14ac:dyDescent="0.25">
      <c r="B23" s="74"/>
      <c r="C23" s="83"/>
      <c r="D23" s="85" t="s">
        <v>81</v>
      </c>
      <c r="E23" s="85"/>
      <c r="F23" s="85"/>
      <c r="G23" s="85"/>
      <c r="H23" s="85"/>
      <c r="I23" s="571">
        <v>0</v>
      </c>
      <c r="J23" s="590">
        <f t="shared" si="0"/>
        <v>0</v>
      </c>
      <c r="K23" s="93"/>
      <c r="L23" s="122"/>
      <c r="M23" s="122"/>
      <c r="N23" s="122"/>
      <c r="O23" s="122"/>
      <c r="P23" s="122"/>
      <c r="Q23" s="593">
        <f t="shared" si="1"/>
        <v>0</v>
      </c>
      <c r="R23" s="93"/>
      <c r="S23" s="122"/>
      <c r="T23" s="122"/>
      <c r="U23" s="122"/>
      <c r="V23" s="122"/>
      <c r="W23" s="327"/>
      <c r="X23" s="70"/>
    </row>
    <row r="24" spans="2:24" x14ac:dyDescent="0.25">
      <c r="B24" s="74"/>
      <c r="C24" s="83"/>
      <c r="D24" s="85" t="s">
        <v>37</v>
      </c>
      <c r="E24" s="886"/>
      <c r="F24" s="887"/>
      <c r="G24" s="888"/>
      <c r="H24" s="121"/>
      <c r="I24" s="572">
        <v>0</v>
      </c>
      <c r="J24" s="591">
        <f t="shared" si="0"/>
        <v>0</v>
      </c>
      <c r="K24" s="114"/>
      <c r="L24" s="120"/>
      <c r="M24" s="120"/>
      <c r="N24" s="120"/>
      <c r="O24" s="120"/>
      <c r="P24" s="120"/>
      <c r="Q24" s="594">
        <f t="shared" si="1"/>
        <v>0</v>
      </c>
      <c r="R24" s="114"/>
      <c r="S24" s="120"/>
      <c r="T24" s="120"/>
      <c r="U24" s="120"/>
      <c r="V24" s="120"/>
      <c r="W24" s="328"/>
      <c r="X24" s="70"/>
    </row>
    <row r="25" spans="2:24" ht="15.75" thickBot="1" x14ac:dyDescent="0.3">
      <c r="B25" s="74"/>
      <c r="C25" s="83"/>
      <c r="D25" s="84"/>
      <c r="E25" s="84"/>
      <c r="F25" s="84"/>
      <c r="G25" s="88" t="s">
        <v>25</v>
      </c>
      <c r="H25" s="88"/>
      <c r="I25" s="573">
        <f>SUM(I18:I24)</f>
        <v>0</v>
      </c>
      <c r="J25" s="584">
        <f>SUM(J18:J24)</f>
        <v>0</v>
      </c>
      <c r="K25" s="87">
        <f t="shared" ref="K25:W25" si="2">SUM(K18:K24)</f>
        <v>0</v>
      </c>
      <c r="L25" s="86">
        <f t="shared" si="2"/>
        <v>0</v>
      </c>
      <c r="M25" s="86">
        <f t="shared" si="2"/>
        <v>0</v>
      </c>
      <c r="N25" s="86">
        <f t="shared" si="2"/>
        <v>0</v>
      </c>
      <c r="O25" s="86">
        <f t="shared" si="2"/>
        <v>0</v>
      </c>
      <c r="P25" s="86">
        <f t="shared" ref="P25:V25" si="3">SUM(P18:P24)</f>
        <v>0</v>
      </c>
      <c r="Q25" s="577">
        <f>SUM(Q18:Q24)</f>
        <v>0</v>
      </c>
      <c r="R25" s="577">
        <f t="shared" si="3"/>
        <v>0</v>
      </c>
      <c r="S25" s="86">
        <f t="shared" si="3"/>
        <v>0</v>
      </c>
      <c r="T25" s="86">
        <f t="shared" si="3"/>
        <v>0</v>
      </c>
      <c r="U25" s="86">
        <f t="shared" si="3"/>
        <v>0</v>
      </c>
      <c r="V25" s="86">
        <f t="shared" si="3"/>
        <v>0</v>
      </c>
      <c r="W25" s="102">
        <f t="shared" si="2"/>
        <v>0</v>
      </c>
      <c r="X25" s="70"/>
    </row>
    <row r="26" spans="2:24" ht="3.75" customHeight="1" x14ac:dyDescent="0.25">
      <c r="B26" s="74"/>
      <c r="C26" s="84"/>
      <c r="D26" s="84"/>
      <c r="E26" s="84"/>
      <c r="F26" s="84"/>
      <c r="G26" s="84"/>
      <c r="H26" s="84"/>
      <c r="I26" s="83"/>
      <c r="J26" s="83"/>
      <c r="K26" s="71"/>
      <c r="L26" s="71"/>
      <c r="M26" s="71"/>
      <c r="N26" s="71"/>
      <c r="O26" s="83"/>
      <c r="P26" s="83"/>
      <c r="Q26" s="83"/>
      <c r="R26" s="83"/>
      <c r="S26" s="83"/>
      <c r="T26" s="83"/>
      <c r="U26" s="83"/>
      <c r="V26" s="83"/>
      <c r="W26" s="71"/>
      <c r="X26" s="70"/>
    </row>
    <row r="27" spans="2:24" ht="15.75" thickBot="1" x14ac:dyDescent="0.3">
      <c r="B27" s="74"/>
      <c r="C27" s="491" t="s">
        <v>80</v>
      </c>
      <c r="D27" s="491"/>
      <c r="E27" s="491"/>
      <c r="F27" s="491"/>
      <c r="G27" s="491"/>
      <c r="H27" s="99"/>
      <c r="I27" s="99"/>
      <c r="J27" s="99"/>
      <c r="K27" s="112"/>
      <c r="L27" s="83"/>
      <c r="M27" s="83"/>
      <c r="N27" s="108"/>
      <c r="O27" s="107"/>
      <c r="P27" s="107"/>
      <c r="Q27" s="107"/>
      <c r="R27" s="107"/>
      <c r="S27" s="107"/>
      <c r="T27" s="107"/>
      <c r="U27" s="107"/>
      <c r="V27" s="107"/>
      <c r="W27" s="107"/>
      <c r="X27" s="70"/>
    </row>
    <row r="28" spans="2:24" x14ac:dyDescent="0.25">
      <c r="B28" s="74"/>
      <c r="C28" s="83"/>
      <c r="D28" s="98" t="s">
        <v>79</v>
      </c>
      <c r="E28" s="98"/>
      <c r="F28" s="98"/>
      <c r="G28" s="98"/>
      <c r="H28" s="98"/>
      <c r="I28" s="570">
        <v>0</v>
      </c>
      <c r="J28" s="589">
        <f>SUM(K28:P28)</f>
        <v>0</v>
      </c>
      <c r="K28" s="96"/>
      <c r="L28" s="97"/>
      <c r="M28" s="97"/>
      <c r="N28" s="97"/>
      <c r="O28" s="97"/>
      <c r="P28" s="97"/>
      <c r="Q28" s="595">
        <f t="shared" ref="Q28:Q43" si="4">SUM(R28:W28)</f>
        <v>0</v>
      </c>
      <c r="R28" s="96"/>
      <c r="S28" s="97"/>
      <c r="T28" s="97"/>
      <c r="U28" s="97"/>
      <c r="V28" s="97"/>
      <c r="W28" s="329"/>
      <c r="X28" s="70"/>
    </row>
    <row r="29" spans="2:24" x14ac:dyDescent="0.25">
      <c r="B29" s="74"/>
      <c r="C29" s="83"/>
      <c r="D29" s="84" t="s">
        <v>78</v>
      </c>
      <c r="E29" s="84"/>
      <c r="F29" s="84"/>
      <c r="G29" s="84"/>
      <c r="H29" s="84"/>
      <c r="I29" s="571">
        <v>0</v>
      </c>
      <c r="J29" s="590">
        <f t="shared" ref="J29:J43" si="5">SUM(K29:P29)</f>
        <v>0</v>
      </c>
      <c r="K29" s="93"/>
      <c r="L29" s="94"/>
      <c r="M29" s="94"/>
      <c r="N29" s="94"/>
      <c r="O29" s="94"/>
      <c r="P29" s="94"/>
      <c r="Q29" s="596">
        <f t="shared" si="4"/>
        <v>0</v>
      </c>
      <c r="R29" s="93"/>
      <c r="S29" s="94"/>
      <c r="T29" s="94"/>
      <c r="U29" s="94"/>
      <c r="V29" s="94"/>
      <c r="W29" s="92"/>
      <c r="X29" s="70"/>
    </row>
    <row r="30" spans="2:24" x14ac:dyDescent="0.25">
      <c r="B30" s="74"/>
      <c r="C30" s="83"/>
      <c r="D30" s="84" t="s">
        <v>77</v>
      </c>
      <c r="E30" s="84"/>
      <c r="F30" s="84"/>
      <c r="G30" s="84"/>
      <c r="H30" s="84"/>
      <c r="I30" s="571">
        <v>0</v>
      </c>
      <c r="J30" s="590">
        <f t="shared" si="5"/>
        <v>0</v>
      </c>
      <c r="K30" s="93"/>
      <c r="L30" s="94"/>
      <c r="M30" s="94"/>
      <c r="N30" s="94"/>
      <c r="O30" s="94"/>
      <c r="P30" s="94"/>
      <c r="Q30" s="596">
        <f t="shared" si="4"/>
        <v>0</v>
      </c>
      <c r="R30" s="93"/>
      <c r="S30" s="94"/>
      <c r="T30" s="94"/>
      <c r="U30" s="94"/>
      <c r="V30" s="94"/>
      <c r="W30" s="92"/>
      <c r="X30" s="70"/>
    </row>
    <row r="31" spans="2:24" x14ac:dyDescent="0.25">
      <c r="B31" s="74"/>
      <c r="C31" s="83"/>
      <c r="D31" s="84" t="s">
        <v>76</v>
      </c>
      <c r="E31" s="84"/>
      <c r="F31" s="84"/>
      <c r="G31" s="84"/>
      <c r="H31" s="84"/>
      <c r="I31" s="571">
        <v>0</v>
      </c>
      <c r="J31" s="590">
        <f t="shared" si="5"/>
        <v>0</v>
      </c>
      <c r="K31" s="93"/>
      <c r="L31" s="94"/>
      <c r="M31" s="94"/>
      <c r="N31" s="94"/>
      <c r="O31" s="94"/>
      <c r="P31" s="94"/>
      <c r="Q31" s="596">
        <f t="shared" si="4"/>
        <v>0</v>
      </c>
      <c r="R31" s="93"/>
      <c r="S31" s="94"/>
      <c r="T31" s="94"/>
      <c r="U31" s="94"/>
      <c r="V31" s="94"/>
      <c r="W31" s="92"/>
      <c r="X31" s="70"/>
    </row>
    <row r="32" spans="2:24" x14ac:dyDescent="0.25">
      <c r="B32" s="74"/>
      <c r="C32" s="83"/>
      <c r="D32" s="84" t="s">
        <v>75</v>
      </c>
      <c r="E32" s="84"/>
      <c r="F32" s="84"/>
      <c r="G32" s="84"/>
      <c r="H32" s="84"/>
      <c r="I32" s="571">
        <v>0</v>
      </c>
      <c r="J32" s="590">
        <f t="shared" si="5"/>
        <v>0</v>
      </c>
      <c r="K32" s="93"/>
      <c r="L32" s="94"/>
      <c r="M32" s="94"/>
      <c r="N32" s="94"/>
      <c r="O32" s="94"/>
      <c r="P32" s="94"/>
      <c r="Q32" s="596">
        <f t="shared" si="4"/>
        <v>0</v>
      </c>
      <c r="R32" s="93"/>
      <c r="S32" s="94"/>
      <c r="T32" s="94"/>
      <c r="U32" s="94"/>
      <c r="V32" s="94"/>
      <c r="W32" s="92"/>
      <c r="X32" s="70"/>
    </row>
    <row r="33" spans="2:24" x14ac:dyDescent="0.25">
      <c r="B33" s="74"/>
      <c r="C33" s="83"/>
      <c r="D33" s="84" t="s">
        <v>74</v>
      </c>
      <c r="E33" s="84"/>
      <c r="F33" s="84"/>
      <c r="G33" s="492">
        <f>IFERROR(J33/(J29+J31+J32+J41),)</f>
        <v>0</v>
      </c>
      <c r="H33" s="119"/>
      <c r="I33" s="571">
        <v>0</v>
      </c>
      <c r="J33" s="590">
        <f t="shared" si="5"/>
        <v>0</v>
      </c>
      <c r="K33" s="93"/>
      <c r="L33" s="94"/>
      <c r="M33" s="94"/>
      <c r="N33" s="94"/>
      <c r="O33" s="94"/>
      <c r="P33" s="94"/>
      <c r="Q33" s="596">
        <f t="shared" si="4"/>
        <v>0</v>
      </c>
      <c r="R33" s="93"/>
      <c r="S33" s="94"/>
      <c r="T33" s="94"/>
      <c r="U33" s="94"/>
      <c r="V33" s="94"/>
      <c r="W33" s="92"/>
      <c r="X33" s="70"/>
    </row>
    <row r="34" spans="2:24" x14ac:dyDescent="0.25">
      <c r="B34" s="74"/>
      <c r="C34" s="83"/>
      <c r="D34" s="84" t="s">
        <v>73</v>
      </c>
      <c r="E34" s="84"/>
      <c r="F34" s="84"/>
      <c r="G34" s="492">
        <f>IFERROR(J34/(J30+J31+J32+J41),)</f>
        <v>0</v>
      </c>
      <c r="H34" s="119"/>
      <c r="I34" s="571">
        <v>0</v>
      </c>
      <c r="J34" s="590">
        <f t="shared" si="5"/>
        <v>0</v>
      </c>
      <c r="K34" s="93"/>
      <c r="L34" s="94"/>
      <c r="M34" s="94"/>
      <c r="N34" s="94"/>
      <c r="O34" s="94"/>
      <c r="P34" s="94"/>
      <c r="Q34" s="596">
        <f t="shared" si="4"/>
        <v>0</v>
      </c>
      <c r="R34" s="93"/>
      <c r="S34" s="94"/>
      <c r="T34" s="94"/>
      <c r="U34" s="94"/>
      <c r="V34" s="94"/>
      <c r="W34" s="92"/>
      <c r="X34" s="70"/>
    </row>
    <row r="35" spans="2:24" x14ac:dyDescent="0.25">
      <c r="B35" s="74"/>
      <c r="C35" s="83"/>
      <c r="D35" s="84" t="s">
        <v>72</v>
      </c>
      <c r="E35" s="84"/>
      <c r="F35" s="84"/>
      <c r="G35" s="84"/>
      <c r="H35" s="84"/>
      <c r="I35" s="571">
        <v>0</v>
      </c>
      <c r="J35" s="590">
        <f t="shared" si="5"/>
        <v>0</v>
      </c>
      <c r="K35" s="93"/>
      <c r="L35" s="94"/>
      <c r="M35" s="94"/>
      <c r="N35" s="94"/>
      <c r="O35" s="94"/>
      <c r="P35" s="94"/>
      <c r="Q35" s="596">
        <f t="shared" si="4"/>
        <v>0</v>
      </c>
      <c r="R35" s="93"/>
      <c r="S35" s="94"/>
      <c r="T35" s="94"/>
      <c r="U35" s="94"/>
      <c r="V35" s="94"/>
      <c r="W35" s="92"/>
      <c r="X35" s="70"/>
    </row>
    <row r="36" spans="2:24" x14ac:dyDescent="0.25">
      <c r="B36" s="74"/>
      <c r="C36" s="83"/>
      <c r="D36" s="84" t="s">
        <v>71</v>
      </c>
      <c r="E36" s="84"/>
      <c r="F36" s="84"/>
      <c r="G36" s="84"/>
      <c r="H36" s="84"/>
      <c r="I36" s="571">
        <v>0</v>
      </c>
      <c r="J36" s="590">
        <f t="shared" si="5"/>
        <v>0</v>
      </c>
      <c r="K36" s="93"/>
      <c r="L36" s="94"/>
      <c r="M36" s="94"/>
      <c r="N36" s="94"/>
      <c r="O36" s="94"/>
      <c r="P36" s="94"/>
      <c r="Q36" s="596">
        <f t="shared" si="4"/>
        <v>0</v>
      </c>
      <c r="R36" s="93"/>
      <c r="S36" s="94"/>
      <c r="T36" s="94"/>
      <c r="U36" s="94"/>
      <c r="V36" s="94"/>
      <c r="W36" s="92"/>
      <c r="X36" s="70"/>
    </row>
    <row r="37" spans="2:24" x14ac:dyDescent="0.25">
      <c r="B37" s="74"/>
      <c r="C37" s="83"/>
      <c r="D37" s="84" t="s">
        <v>70</v>
      </c>
      <c r="E37" s="84"/>
      <c r="F37" s="84"/>
      <c r="G37" s="84"/>
      <c r="H37" s="84"/>
      <c r="I37" s="571">
        <v>0</v>
      </c>
      <c r="J37" s="590">
        <f t="shared" si="5"/>
        <v>0</v>
      </c>
      <c r="K37" s="93"/>
      <c r="L37" s="94"/>
      <c r="M37" s="94"/>
      <c r="N37" s="94"/>
      <c r="O37" s="94"/>
      <c r="P37" s="94"/>
      <c r="Q37" s="596">
        <f t="shared" si="4"/>
        <v>0</v>
      </c>
      <c r="R37" s="93"/>
      <c r="S37" s="94"/>
      <c r="T37" s="94"/>
      <c r="U37" s="94"/>
      <c r="V37" s="94"/>
      <c r="W37" s="92"/>
      <c r="X37" s="70"/>
    </row>
    <row r="38" spans="2:24" x14ac:dyDescent="0.25">
      <c r="B38" s="74"/>
      <c r="C38" s="83"/>
      <c r="D38" s="84" t="s">
        <v>69</v>
      </c>
      <c r="E38" s="84"/>
      <c r="F38" s="84"/>
      <c r="G38" s="84"/>
      <c r="H38" s="84"/>
      <c r="I38" s="571">
        <v>0</v>
      </c>
      <c r="J38" s="590">
        <f t="shared" si="5"/>
        <v>0</v>
      </c>
      <c r="K38" s="93"/>
      <c r="L38" s="94"/>
      <c r="M38" s="94"/>
      <c r="N38" s="94"/>
      <c r="O38" s="94"/>
      <c r="P38" s="94"/>
      <c r="Q38" s="596">
        <f t="shared" si="4"/>
        <v>0</v>
      </c>
      <c r="R38" s="93"/>
      <c r="S38" s="94"/>
      <c r="T38" s="94"/>
      <c r="U38" s="94"/>
      <c r="V38" s="94"/>
      <c r="W38" s="92"/>
      <c r="X38" s="70"/>
    </row>
    <row r="39" spans="2:24" x14ac:dyDescent="0.25">
      <c r="B39" s="74"/>
      <c r="C39" s="83"/>
      <c r="D39" s="84" t="s">
        <v>68</v>
      </c>
      <c r="E39" s="84"/>
      <c r="F39" s="84"/>
      <c r="G39" s="84"/>
      <c r="H39" s="84"/>
      <c r="I39" s="571">
        <v>0</v>
      </c>
      <c r="J39" s="590">
        <f t="shared" si="5"/>
        <v>0</v>
      </c>
      <c r="K39" s="93"/>
      <c r="L39" s="94"/>
      <c r="M39" s="94"/>
      <c r="N39" s="94"/>
      <c r="O39" s="94"/>
      <c r="P39" s="94"/>
      <c r="Q39" s="596">
        <f t="shared" si="4"/>
        <v>0</v>
      </c>
      <c r="R39" s="93"/>
      <c r="S39" s="94"/>
      <c r="T39" s="94"/>
      <c r="U39" s="94"/>
      <c r="V39" s="94"/>
      <c r="W39" s="92"/>
      <c r="X39" s="70"/>
    </row>
    <row r="40" spans="2:24" x14ac:dyDescent="0.25">
      <c r="B40" s="74"/>
      <c r="C40" s="83"/>
      <c r="D40" s="84" t="s">
        <v>67</v>
      </c>
      <c r="E40" s="84"/>
      <c r="F40" s="84"/>
      <c r="G40" s="84"/>
      <c r="H40" s="84"/>
      <c r="I40" s="571">
        <v>0</v>
      </c>
      <c r="J40" s="590">
        <f t="shared" si="5"/>
        <v>0</v>
      </c>
      <c r="K40" s="93"/>
      <c r="L40" s="94"/>
      <c r="M40" s="94"/>
      <c r="N40" s="94"/>
      <c r="O40" s="94"/>
      <c r="P40" s="94"/>
      <c r="Q40" s="596">
        <f t="shared" si="4"/>
        <v>0</v>
      </c>
      <c r="R40" s="93"/>
      <c r="S40" s="94"/>
      <c r="T40" s="94"/>
      <c r="U40" s="94"/>
      <c r="V40" s="94"/>
      <c r="W40" s="92"/>
      <c r="X40" s="70"/>
    </row>
    <row r="41" spans="2:24" x14ac:dyDescent="0.25">
      <c r="B41" s="74"/>
      <c r="C41" s="83"/>
      <c r="D41" s="84" t="s">
        <v>66</v>
      </c>
      <c r="E41" s="84"/>
      <c r="F41" s="84"/>
      <c r="G41" s="84"/>
      <c r="H41" s="84"/>
      <c r="I41" s="571">
        <v>0</v>
      </c>
      <c r="J41" s="590">
        <f t="shared" si="5"/>
        <v>0</v>
      </c>
      <c r="K41" s="93"/>
      <c r="L41" s="94"/>
      <c r="M41" s="94"/>
      <c r="N41" s="94"/>
      <c r="O41" s="94"/>
      <c r="P41" s="94"/>
      <c r="Q41" s="596">
        <f t="shared" si="4"/>
        <v>0</v>
      </c>
      <c r="R41" s="93"/>
      <c r="S41" s="94"/>
      <c r="T41" s="94"/>
      <c r="U41" s="94"/>
      <c r="V41" s="94"/>
      <c r="W41" s="92"/>
      <c r="X41" s="70"/>
    </row>
    <row r="42" spans="2:24" x14ac:dyDescent="0.25">
      <c r="B42" s="74"/>
      <c r="C42" s="83"/>
      <c r="D42" s="84" t="s">
        <v>65</v>
      </c>
      <c r="E42" s="84"/>
      <c r="F42" s="84"/>
      <c r="G42" s="84"/>
      <c r="H42" s="84"/>
      <c r="I42" s="571">
        <v>0</v>
      </c>
      <c r="J42" s="590">
        <f t="shared" si="5"/>
        <v>0</v>
      </c>
      <c r="K42" s="93"/>
      <c r="L42" s="94"/>
      <c r="M42" s="94"/>
      <c r="N42" s="94"/>
      <c r="O42" s="94"/>
      <c r="P42" s="94"/>
      <c r="Q42" s="596">
        <f t="shared" si="4"/>
        <v>0</v>
      </c>
      <c r="R42" s="93"/>
      <c r="S42" s="94"/>
      <c r="T42" s="94"/>
      <c r="U42" s="94"/>
      <c r="V42" s="94"/>
      <c r="W42" s="92"/>
      <c r="X42" s="70"/>
    </row>
    <row r="43" spans="2:24" x14ac:dyDescent="0.25">
      <c r="B43" s="74"/>
      <c r="C43" s="83"/>
      <c r="D43" s="103" t="s">
        <v>37</v>
      </c>
      <c r="E43" s="886"/>
      <c r="F43" s="887"/>
      <c r="G43" s="888"/>
      <c r="H43" s="103"/>
      <c r="I43" s="572">
        <v>0</v>
      </c>
      <c r="J43" s="591">
        <f t="shared" si="5"/>
        <v>0</v>
      </c>
      <c r="K43" s="93"/>
      <c r="L43" s="91"/>
      <c r="M43" s="91"/>
      <c r="N43" s="91"/>
      <c r="O43" s="91"/>
      <c r="P43" s="91"/>
      <c r="Q43" s="597">
        <f t="shared" si="4"/>
        <v>0</v>
      </c>
      <c r="R43" s="93"/>
      <c r="S43" s="91"/>
      <c r="T43" s="91"/>
      <c r="U43" s="91"/>
      <c r="V43" s="91"/>
      <c r="W43" s="89"/>
      <c r="X43" s="70"/>
    </row>
    <row r="44" spans="2:24" ht="15.75" thickBot="1" x14ac:dyDescent="0.3">
      <c r="B44" s="74"/>
      <c r="C44" s="83"/>
      <c r="D44" s="84"/>
      <c r="E44" s="84"/>
      <c r="F44" s="84"/>
      <c r="G44" s="88" t="s">
        <v>25</v>
      </c>
      <c r="H44" s="88"/>
      <c r="I44" s="75">
        <f t="shared" ref="I44:W44" si="6">SUM(I28:I43)</f>
        <v>0</v>
      </c>
      <c r="J44" s="585">
        <f>SUM(J28:J43)</f>
        <v>0</v>
      </c>
      <c r="K44" s="87">
        <f t="shared" si="6"/>
        <v>0</v>
      </c>
      <c r="L44" s="86">
        <f t="shared" si="6"/>
        <v>0</v>
      </c>
      <c r="M44" s="86">
        <f t="shared" si="6"/>
        <v>0</v>
      </c>
      <c r="N44" s="86">
        <f t="shared" si="6"/>
        <v>0</v>
      </c>
      <c r="O44" s="86">
        <f t="shared" si="6"/>
        <v>0</v>
      </c>
      <c r="P44" s="86">
        <f t="shared" ref="P44:V44" si="7">SUM(P28:P43)</f>
        <v>0</v>
      </c>
      <c r="Q44" s="581">
        <f>SUM(Q28:Q43)</f>
        <v>0</v>
      </c>
      <c r="R44" s="581">
        <f t="shared" si="7"/>
        <v>0</v>
      </c>
      <c r="S44" s="86">
        <f t="shared" si="7"/>
        <v>0</v>
      </c>
      <c r="T44" s="86">
        <f t="shared" si="7"/>
        <v>0</v>
      </c>
      <c r="U44" s="86">
        <f t="shared" si="7"/>
        <v>0</v>
      </c>
      <c r="V44" s="86">
        <f t="shared" si="7"/>
        <v>0</v>
      </c>
      <c r="W44" s="102">
        <f t="shared" si="6"/>
        <v>0</v>
      </c>
      <c r="X44" s="70"/>
    </row>
    <row r="45" spans="2:24" ht="9" customHeight="1" x14ac:dyDescent="0.25">
      <c r="B45" s="74"/>
      <c r="C45" s="84"/>
      <c r="D45" s="84"/>
      <c r="E45" s="84"/>
      <c r="F45" s="84"/>
      <c r="G45" s="84"/>
      <c r="H45" s="84"/>
      <c r="I45" s="111"/>
      <c r="J45" s="111"/>
      <c r="K45" s="110"/>
      <c r="L45" s="109"/>
      <c r="M45" s="109"/>
      <c r="N45" s="109"/>
      <c r="O45" s="111"/>
      <c r="P45" s="111"/>
      <c r="Q45" s="111"/>
      <c r="R45" s="111"/>
      <c r="S45" s="111"/>
      <c r="T45" s="111"/>
      <c r="U45" s="111"/>
      <c r="V45" s="111"/>
      <c r="W45" s="109"/>
      <c r="X45" s="70"/>
    </row>
    <row r="46" spans="2:24" ht="15.75" thickBot="1" x14ac:dyDescent="0.3">
      <c r="B46" s="74"/>
      <c r="C46" s="491" t="s">
        <v>64</v>
      </c>
      <c r="D46" s="491"/>
      <c r="E46" s="491"/>
      <c r="F46" s="491"/>
      <c r="G46" s="491"/>
      <c r="H46" s="99"/>
      <c r="I46" s="99"/>
      <c r="J46" s="99"/>
      <c r="K46" s="112"/>
      <c r="L46" s="83"/>
      <c r="M46" s="83"/>
      <c r="N46" s="108"/>
      <c r="O46" s="107"/>
      <c r="P46" s="107"/>
      <c r="Q46" s="107"/>
      <c r="R46" s="107"/>
      <c r="S46" s="107"/>
      <c r="T46" s="107"/>
      <c r="U46" s="107"/>
      <c r="V46" s="107"/>
      <c r="W46" s="107"/>
      <c r="X46" s="70"/>
    </row>
    <row r="47" spans="2:24" x14ac:dyDescent="0.25">
      <c r="B47" s="74"/>
      <c r="C47" s="83"/>
      <c r="D47" s="98" t="s">
        <v>63</v>
      </c>
      <c r="E47" s="98"/>
      <c r="F47" s="98"/>
      <c r="G47" s="98"/>
      <c r="H47" s="98"/>
      <c r="I47" s="570">
        <v>0</v>
      </c>
      <c r="J47" s="589">
        <f t="shared" ref="J47:J59" si="8">SUM(K47:P47)</f>
        <v>0</v>
      </c>
      <c r="K47" s="578"/>
      <c r="L47" s="97"/>
      <c r="M47" s="97"/>
      <c r="N47" s="97"/>
      <c r="O47" s="97"/>
      <c r="P47" s="97"/>
      <c r="Q47" s="595">
        <f t="shared" ref="Q47:Q59" si="9">SUM(R47:W47)</f>
        <v>0</v>
      </c>
      <c r="R47" s="578"/>
      <c r="S47" s="97"/>
      <c r="T47" s="97"/>
      <c r="U47" s="97"/>
      <c r="V47" s="97"/>
      <c r="W47" s="329"/>
      <c r="X47" s="70"/>
    </row>
    <row r="48" spans="2:24" x14ac:dyDescent="0.25">
      <c r="B48" s="74"/>
      <c r="C48" s="83"/>
      <c r="D48" s="84" t="s">
        <v>62</v>
      </c>
      <c r="E48" s="84"/>
      <c r="F48" s="84"/>
      <c r="G48" s="84"/>
      <c r="H48" s="84"/>
      <c r="I48" s="571">
        <v>0</v>
      </c>
      <c r="J48" s="590">
        <f t="shared" si="8"/>
        <v>0</v>
      </c>
      <c r="K48" s="579"/>
      <c r="L48" s="94"/>
      <c r="M48" s="94"/>
      <c r="N48" s="94"/>
      <c r="O48" s="94"/>
      <c r="P48" s="94"/>
      <c r="Q48" s="596">
        <f t="shared" si="9"/>
        <v>0</v>
      </c>
      <c r="R48" s="579"/>
      <c r="S48" s="94"/>
      <c r="T48" s="94"/>
      <c r="U48" s="94"/>
      <c r="V48" s="94"/>
      <c r="W48" s="92"/>
      <c r="X48" s="70"/>
    </row>
    <row r="49" spans="2:24" x14ac:dyDescent="0.25">
      <c r="B49" s="74"/>
      <c r="C49" s="83"/>
      <c r="D49" s="84" t="s">
        <v>61</v>
      </c>
      <c r="E49" s="84"/>
      <c r="F49" s="84"/>
      <c r="G49" s="84"/>
      <c r="H49" s="84"/>
      <c r="I49" s="571">
        <v>0</v>
      </c>
      <c r="J49" s="590">
        <f t="shared" si="8"/>
        <v>0</v>
      </c>
      <c r="K49" s="579"/>
      <c r="L49" s="94"/>
      <c r="M49" s="94"/>
      <c r="N49" s="94"/>
      <c r="O49" s="94"/>
      <c r="P49" s="94"/>
      <c r="Q49" s="596">
        <f t="shared" si="9"/>
        <v>0</v>
      </c>
      <c r="R49" s="579"/>
      <c r="S49" s="94"/>
      <c r="T49" s="94"/>
      <c r="U49" s="94"/>
      <c r="V49" s="94"/>
      <c r="W49" s="92"/>
      <c r="X49" s="70"/>
    </row>
    <row r="50" spans="2:24" x14ac:dyDescent="0.25">
      <c r="B50" s="74"/>
      <c r="C50" s="83"/>
      <c r="D50" s="84" t="s">
        <v>60</v>
      </c>
      <c r="E50" s="84"/>
      <c r="F50" s="84"/>
      <c r="G50" s="84"/>
      <c r="H50" s="84"/>
      <c r="I50" s="571">
        <v>0</v>
      </c>
      <c r="J50" s="590">
        <f t="shared" si="8"/>
        <v>0</v>
      </c>
      <c r="K50" s="579"/>
      <c r="L50" s="94"/>
      <c r="M50" s="94"/>
      <c r="N50" s="94"/>
      <c r="O50" s="94"/>
      <c r="P50" s="94"/>
      <c r="Q50" s="596">
        <f t="shared" si="9"/>
        <v>0</v>
      </c>
      <c r="R50" s="579"/>
      <c r="S50" s="94"/>
      <c r="T50" s="94"/>
      <c r="U50" s="94"/>
      <c r="V50" s="94"/>
      <c r="W50" s="92"/>
      <c r="X50" s="70"/>
    </row>
    <row r="51" spans="2:24" x14ac:dyDescent="0.25">
      <c r="B51" s="74"/>
      <c r="C51" s="83"/>
      <c r="D51" s="85" t="s">
        <v>59</v>
      </c>
      <c r="E51" s="85"/>
      <c r="F51" s="85"/>
      <c r="G51" s="85"/>
      <c r="H51" s="85"/>
      <c r="I51" s="571">
        <v>0</v>
      </c>
      <c r="J51" s="590">
        <f t="shared" si="8"/>
        <v>0</v>
      </c>
      <c r="K51" s="579"/>
      <c r="L51" s="94"/>
      <c r="M51" s="94"/>
      <c r="N51" s="94"/>
      <c r="O51" s="94"/>
      <c r="P51" s="94"/>
      <c r="Q51" s="596">
        <f t="shared" si="9"/>
        <v>0</v>
      </c>
      <c r="R51" s="579"/>
      <c r="S51" s="94"/>
      <c r="T51" s="94"/>
      <c r="U51" s="94"/>
      <c r="V51" s="94"/>
      <c r="W51" s="92"/>
      <c r="X51" s="70"/>
    </row>
    <row r="52" spans="2:24" x14ac:dyDescent="0.25">
      <c r="B52" s="74"/>
      <c r="C52" s="83"/>
      <c r="D52" s="84" t="s">
        <v>58</v>
      </c>
      <c r="E52" s="84"/>
      <c r="F52" s="84"/>
      <c r="G52" s="84"/>
      <c r="H52" s="84"/>
      <c r="I52" s="571">
        <v>0</v>
      </c>
      <c r="J52" s="590">
        <f t="shared" si="8"/>
        <v>0</v>
      </c>
      <c r="K52" s="579"/>
      <c r="L52" s="94"/>
      <c r="M52" s="94"/>
      <c r="N52" s="94"/>
      <c r="O52" s="94"/>
      <c r="P52" s="94"/>
      <c r="Q52" s="596">
        <f t="shared" si="9"/>
        <v>0</v>
      </c>
      <c r="R52" s="579"/>
      <c r="S52" s="94"/>
      <c r="T52" s="94"/>
      <c r="U52" s="94"/>
      <c r="V52" s="94"/>
      <c r="W52" s="92"/>
      <c r="X52" s="70"/>
    </row>
    <row r="53" spans="2:24" x14ac:dyDescent="0.25">
      <c r="B53" s="74"/>
      <c r="C53" s="83"/>
      <c r="D53" s="84" t="s">
        <v>57</v>
      </c>
      <c r="E53" s="84"/>
      <c r="F53" s="84"/>
      <c r="G53" s="84"/>
      <c r="H53" s="84"/>
      <c r="I53" s="571">
        <v>0</v>
      </c>
      <c r="J53" s="590">
        <f t="shared" si="8"/>
        <v>0</v>
      </c>
      <c r="K53" s="579"/>
      <c r="L53" s="94"/>
      <c r="M53" s="94"/>
      <c r="N53" s="94"/>
      <c r="O53" s="94"/>
      <c r="P53" s="94"/>
      <c r="Q53" s="596">
        <f t="shared" si="9"/>
        <v>0</v>
      </c>
      <c r="R53" s="579"/>
      <c r="S53" s="94"/>
      <c r="T53" s="94"/>
      <c r="U53" s="94"/>
      <c r="V53" s="94"/>
      <c r="W53" s="92"/>
      <c r="X53" s="70"/>
    </row>
    <row r="54" spans="2:24" x14ac:dyDescent="0.25">
      <c r="B54" s="74"/>
      <c r="C54" s="83"/>
      <c r="D54" s="84" t="s">
        <v>56</v>
      </c>
      <c r="E54" s="84"/>
      <c r="F54" s="84"/>
      <c r="G54" s="84"/>
      <c r="H54" s="84"/>
      <c r="I54" s="571">
        <v>0</v>
      </c>
      <c r="J54" s="590">
        <f t="shared" si="8"/>
        <v>0</v>
      </c>
      <c r="K54" s="579"/>
      <c r="L54" s="94"/>
      <c r="M54" s="94"/>
      <c r="N54" s="94"/>
      <c r="O54" s="94"/>
      <c r="P54" s="94"/>
      <c r="Q54" s="596">
        <f t="shared" si="9"/>
        <v>0</v>
      </c>
      <c r="R54" s="579"/>
      <c r="S54" s="94"/>
      <c r="T54" s="94"/>
      <c r="U54" s="94"/>
      <c r="V54" s="94"/>
      <c r="W54" s="92"/>
      <c r="X54" s="70"/>
    </row>
    <row r="55" spans="2:24" x14ac:dyDescent="0.25">
      <c r="B55" s="74"/>
      <c r="C55" s="83"/>
      <c r="D55" s="85" t="s">
        <v>55</v>
      </c>
      <c r="E55" s="85"/>
      <c r="F55" s="85"/>
      <c r="G55" s="85"/>
      <c r="H55" s="85"/>
      <c r="I55" s="571">
        <v>0</v>
      </c>
      <c r="J55" s="590">
        <f t="shared" si="8"/>
        <v>0</v>
      </c>
      <c r="K55" s="579"/>
      <c r="L55" s="94"/>
      <c r="M55" s="94"/>
      <c r="N55" s="94"/>
      <c r="O55" s="94"/>
      <c r="P55" s="94"/>
      <c r="Q55" s="596">
        <f t="shared" si="9"/>
        <v>0</v>
      </c>
      <c r="R55" s="579"/>
      <c r="S55" s="94"/>
      <c r="T55" s="94"/>
      <c r="U55" s="94"/>
      <c r="V55" s="94"/>
      <c r="W55" s="92"/>
      <c r="X55" s="70"/>
    </row>
    <row r="56" spans="2:24" x14ac:dyDescent="0.25">
      <c r="B56" s="74"/>
      <c r="C56" s="83"/>
      <c r="D56" s="85" t="s">
        <v>54</v>
      </c>
      <c r="E56" s="85"/>
      <c r="F56" s="85"/>
      <c r="G56" s="85"/>
      <c r="H56" s="85"/>
      <c r="I56" s="571">
        <v>0</v>
      </c>
      <c r="J56" s="590">
        <f t="shared" si="8"/>
        <v>0</v>
      </c>
      <c r="K56" s="579"/>
      <c r="L56" s="94"/>
      <c r="M56" s="94"/>
      <c r="N56" s="94"/>
      <c r="O56" s="94"/>
      <c r="P56" s="94"/>
      <c r="Q56" s="596">
        <f t="shared" si="9"/>
        <v>0</v>
      </c>
      <c r="R56" s="579"/>
      <c r="S56" s="94"/>
      <c r="T56" s="94"/>
      <c r="U56" s="94"/>
      <c r="V56" s="94"/>
      <c r="W56" s="92"/>
      <c r="X56" s="70"/>
    </row>
    <row r="57" spans="2:24" x14ac:dyDescent="0.25">
      <c r="B57" s="74"/>
      <c r="C57" s="83"/>
      <c r="D57" s="85" t="s">
        <v>53</v>
      </c>
      <c r="E57" s="85"/>
      <c r="F57" s="85"/>
      <c r="G57" s="85"/>
      <c r="H57" s="85"/>
      <c r="I57" s="571">
        <v>0</v>
      </c>
      <c r="J57" s="590">
        <f t="shared" si="8"/>
        <v>0</v>
      </c>
      <c r="K57" s="582"/>
      <c r="L57" s="117"/>
      <c r="M57" s="117"/>
      <c r="N57" s="117"/>
      <c r="O57" s="117"/>
      <c r="P57" s="117"/>
      <c r="Q57" s="598">
        <f t="shared" si="9"/>
        <v>0</v>
      </c>
      <c r="R57" s="582"/>
      <c r="S57" s="117"/>
      <c r="T57" s="117"/>
      <c r="U57" s="117"/>
      <c r="V57" s="117"/>
      <c r="W57" s="116"/>
      <c r="X57" s="70"/>
    </row>
    <row r="58" spans="2:24" x14ac:dyDescent="0.25">
      <c r="B58" s="74"/>
      <c r="C58" s="83"/>
      <c r="D58" s="118" t="s">
        <v>52</v>
      </c>
      <c r="E58" s="118"/>
      <c r="F58" s="118"/>
      <c r="G58" s="118"/>
      <c r="H58" s="118"/>
      <c r="I58" s="571">
        <v>0</v>
      </c>
      <c r="J58" s="590">
        <f t="shared" si="8"/>
        <v>0</v>
      </c>
      <c r="K58" s="582"/>
      <c r="L58" s="117"/>
      <c r="M58" s="117"/>
      <c r="N58" s="117"/>
      <c r="O58" s="117"/>
      <c r="P58" s="117"/>
      <c r="Q58" s="598">
        <f t="shared" si="9"/>
        <v>0</v>
      </c>
      <c r="R58" s="582"/>
      <c r="S58" s="117"/>
      <c r="T58" s="117"/>
      <c r="U58" s="117"/>
      <c r="V58" s="117"/>
      <c r="W58" s="116"/>
      <c r="X58" s="70"/>
    </row>
    <row r="59" spans="2:24" x14ac:dyDescent="0.25">
      <c r="B59" s="74"/>
      <c r="C59" s="83"/>
      <c r="D59" s="103" t="s">
        <v>37</v>
      </c>
      <c r="E59" s="886"/>
      <c r="F59" s="887"/>
      <c r="G59" s="888"/>
      <c r="H59" s="103"/>
      <c r="I59" s="572">
        <v>0</v>
      </c>
      <c r="J59" s="591">
        <f t="shared" si="8"/>
        <v>0</v>
      </c>
      <c r="K59" s="583"/>
      <c r="L59" s="115"/>
      <c r="M59" s="115"/>
      <c r="N59" s="115"/>
      <c r="O59" s="115"/>
      <c r="P59" s="115"/>
      <c r="Q59" s="599">
        <f t="shared" si="9"/>
        <v>0</v>
      </c>
      <c r="R59" s="583"/>
      <c r="S59" s="115"/>
      <c r="T59" s="115"/>
      <c r="U59" s="115"/>
      <c r="V59" s="115"/>
      <c r="W59" s="113"/>
      <c r="X59" s="70"/>
    </row>
    <row r="60" spans="2:24" ht="15.75" thickBot="1" x14ac:dyDescent="0.3">
      <c r="B60" s="74"/>
      <c r="C60" s="83"/>
      <c r="D60" s="84"/>
      <c r="E60" s="84"/>
      <c r="F60" s="84"/>
      <c r="G60" s="88" t="s">
        <v>25</v>
      </c>
      <c r="H60" s="88"/>
      <c r="I60" s="573">
        <f t="shared" ref="I60:W60" si="10">SUM(I47:I59)</f>
        <v>0</v>
      </c>
      <c r="J60" s="584">
        <f>SUM(J47:J59)</f>
        <v>0</v>
      </c>
      <c r="K60" s="87">
        <f t="shared" si="10"/>
        <v>0</v>
      </c>
      <c r="L60" s="86">
        <f t="shared" si="10"/>
        <v>0</v>
      </c>
      <c r="M60" s="86">
        <f t="shared" si="10"/>
        <v>0</v>
      </c>
      <c r="N60" s="86">
        <f t="shared" si="10"/>
        <v>0</v>
      </c>
      <c r="O60" s="86">
        <f t="shared" si="10"/>
        <v>0</v>
      </c>
      <c r="P60" s="86">
        <f t="shared" ref="P60:V60" si="11">SUM(P47:P59)</f>
        <v>0</v>
      </c>
      <c r="Q60" s="581">
        <f>SUM(Q47:Q59)</f>
        <v>0</v>
      </c>
      <c r="R60" s="581">
        <f t="shared" si="11"/>
        <v>0</v>
      </c>
      <c r="S60" s="86">
        <f t="shared" si="11"/>
        <v>0</v>
      </c>
      <c r="T60" s="86">
        <f t="shared" si="11"/>
        <v>0</v>
      </c>
      <c r="U60" s="86">
        <f t="shared" si="11"/>
        <v>0</v>
      </c>
      <c r="V60" s="86">
        <f t="shared" si="11"/>
        <v>0</v>
      </c>
      <c r="W60" s="102">
        <f t="shared" si="10"/>
        <v>0</v>
      </c>
      <c r="X60" s="70"/>
    </row>
    <row r="61" spans="2:24" ht="3.75" customHeight="1" x14ac:dyDescent="0.25">
      <c r="B61" s="74"/>
      <c r="C61" s="84"/>
      <c r="D61" s="84"/>
      <c r="E61" s="84"/>
      <c r="F61" s="84"/>
      <c r="G61" s="84"/>
      <c r="H61" s="84"/>
      <c r="I61" s="111"/>
      <c r="J61" s="111"/>
      <c r="K61" s="110"/>
      <c r="L61" s="109"/>
      <c r="M61" s="109"/>
      <c r="N61" s="109"/>
      <c r="O61" s="111"/>
      <c r="P61" s="111"/>
      <c r="Q61" s="111"/>
      <c r="R61" s="111"/>
      <c r="S61" s="111"/>
      <c r="T61" s="111"/>
      <c r="U61" s="111"/>
      <c r="V61" s="111"/>
      <c r="W61" s="109"/>
      <c r="X61" s="70"/>
    </row>
    <row r="62" spans="2:24" ht="15.75" thickBot="1" x14ac:dyDescent="0.3">
      <c r="B62" s="74"/>
      <c r="C62" s="491" t="s">
        <v>51</v>
      </c>
      <c r="D62" s="491"/>
      <c r="E62" s="491"/>
      <c r="F62" s="491"/>
      <c r="G62" s="491"/>
      <c r="H62" s="99"/>
      <c r="I62" s="99"/>
      <c r="J62" s="99"/>
      <c r="K62" s="112"/>
      <c r="L62" s="83"/>
      <c r="M62" s="83"/>
      <c r="N62" s="108"/>
      <c r="O62" s="107"/>
      <c r="P62" s="107"/>
      <c r="Q62" s="107"/>
      <c r="R62" s="107"/>
      <c r="S62" s="107"/>
      <c r="T62" s="107"/>
      <c r="U62" s="107"/>
      <c r="V62" s="107"/>
      <c r="W62" s="107"/>
      <c r="X62" s="70"/>
    </row>
    <row r="63" spans="2:24" x14ac:dyDescent="0.25">
      <c r="B63" s="74"/>
      <c r="C63" s="83"/>
      <c r="D63" s="98" t="s">
        <v>50</v>
      </c>
      <c r="E63" s="98"/>
      <c r="F63" s="98"/>
      <c r="G63" s="98"/>
      <c r="H63" s="98"/>
      <c r="I63" s="570">
        <v>0</v>
      </c>
      <c r="J63" s="589">
        <f>SUM(K63:P63)</f>
        <v>0</v>
      </c>
      <c r="K63" s="96"/>
      <c r="L63" s="97"/>
      <c r="M63" s="97"/>
      <c r="N63" s="97"/>
      <c r="O63" s="97"/>
      <c r="P63" s="97"/>
      <c r="Q63" s="595">
        <f>SUM(R63:W63)</f>
        <v>0</v>
      </c>
      <c r="R63" s="96"/>
      <c r="S63" s="97"/>
      <c r="T63" s="97"/>
      <c r="U63" s="97"/>
      <c r="V63" s="97"/>
      <c r="W63" s="329"/>
      <c r="X63" s="70"/>
    </row>
    <row r="64" spans="2:24" x14ac:dyDescent="0.25">
      <c r="B64" s="74"/>
      <c r="C64" s="83"/>
      <c r="D64" s="84" t="s">
        <v>49</v>
      </c>
      <c r="E64" s="84"/>
      <c r="F64" s="84"/>
      <c r="G64" s="84"/>
      <c r="H64" s="84"/>
      <c r="I64" s="572">
        <v>0</v>
      </c>
      <c r="J64" s="591">
        <f>SUM(K64:P64)</f>
        <v>0</v>
      </c>
      <c r="K64" s="90"/>
      <c r="L64" s="91"/>
      <c r="M64" s="91"/>
      <c r="N64" s="91"/>
      <c r="O64" s="91"/>
      <c r="P64" s="91"/>
      <c r="Q64" s="597">
        <f>SUM(R64:W64)</f>
        <v>0</v>
      </c>
      <c r="R64" s="90"/>
      <c r="S64" s="91"/>
      <c r="T64" s="91"/>
      <c r="U64" s="91"/>
      <c r="V64" s="91"/>
      <c r="W64" s="89"/>
      <c r="X64" s="70"/>
    </row>
    <row r="65" spans="2:24" ht="15.75" thickBot="1" x14ac:dyDescent="0.3">
      <c r="B65" s="74"/>
      <c r="C65" s="83"/>
      <c r="D65" s="84"/>
      <c r="E65" s="84"/>
      <c r="F65" s="84"/>
      <c r="G65" s="88" t="s">
        <v>25</v>
      </c>
      <c r="H65" s="88"/>
      <c r="I65" s="574">
        <f t="shared" ref="I65:W65" si="12">SUM(I63:I64)</f>
        <v>0</v>
      </c>
      <c r="J65" s="584">
        <f>SUM(J63:J64)</f>
        <v>0</v>
      </c>
      <c r="K65" s="87">
        <f t="shared" si="12"/>
        <v>0</v>
      </c>
      <c r="L65" s="86">
        <f t="shared" si="12"/>
        <v>0</v>
      </c>
      <c r="M65" s="86">
        <f t="shared" si="12"/>
        <v>0</v>
      </c>
      <c r="N65" s="86">
        <f t="shared" si="12"/>
        <v>0</v>
      </c>
      <c r="O65" s="86">
        <f t="shared" si="12"/>
        <v>0</v>
      </c>
      <c r="P65" s="86">
        <f t="shared" ref="P65:V65" si="13">SUM(P63:P64)</f>
        <v>0</v>
      </c>
      <c r="Q65" s="581">
        <f>SUM(Q63:Q64)</f>
        <v>0</v>
      </c>
      <c r="R65" s="581">
        <f t="shared" si="13"/>
        <v>0</v>
      </c>
      <c r="S65" s="86">
        <f t="shared" si="13"/>
        <v>0</v>
      </c>
      <c r="T65" s="86">
        <f t="shared" si="13"/>
        <v>0</v>
      </c>
      <c r="U65" s="86">
        <f t="shared" si="13"/>
        <v>0</v>
      </c>
      <c r="V65" s="86">
        <f t="shared" si="13"/>
        <v>0</v>
      </c>
      <c r="W65" s="102">
        <f t="shared" si="12"/>
        <v>0</v>
      </c>
      <c r="X65" s="70"/>
    </row>
    <row r="66" spans="2:24" ht="3.75" customHeight="1" x14ac:dyDescent="0.25">
      <c r="B66" s="74"/>
      <c r="C66" s="84"/>
      <c r="D66" s="88"/>
      <c r="E66" s="88"/>
      <c r="F66" s="88"/>
      <c r="G66" s="88"/>
      <c r="H66" s="88"/>
      <c r="I66" s="83"/>
      <c r="J66" s="83"/>
      <c r="K66" s="71"/>
      <c r="L66" s="71"/>
      <c r="M66" s="71"/>
      <c r="N66" s="71"/>
      <c r="O66" s="83"/>
      <c r="P66" s="83"/>
      <c r="Q66" s="83"/>
      <c r="R66" s="83"/>
      <c r="S66" s="83"/>
      <c r="T66" s="83"/>
      <c r="U66" s="83"/>
      <c r="V66" s="83"/>
      <c r="W66" s="71"/>
      <c r="X66" s="70"/>
    </row>
    <row r="67" spans="2:24" ht="15.75" thickBot="1" x14ac:dyDescent="0.3">
      <c r="B67" s="74"/>
      <c r="C67" s="491" t="s">
        <v>48</v>
      </c>
      <c r="D67" s="491"/>
      <c r="E67" s="491"/>
      <c r="F67" s="491"/>
      <c r="G67" s="491"/>
      <c r="H67" s="99"/>
      <c r="I67" s="99"/>
      <c r="J67" s="99"/>
      <c r="K67" s="112"/>
      <c r="L67" s="83"/>
      <c r="M67" s="83"/>
      <c r="N67" s="108"/>
      <c r="O67" s="107"/>
      <c r="P67" s="107"/>
      <c r="Q67" s="107"/>
      <c r="R67" s="107"/>
      <c r="S67" s="107"/>
      <c r="T67" s="107"/>
      <c r="U67" s="107"/>
      <c r="V67" s="107"/>
      <c r="W67" s="107"/>
      <c r="X67" s="70"/>
    </row>
    <row r="68" spans="2:24" x14ac:dyDescent="0.25">
      <c r="B68" s="74"/>
      <c r="C68" s="83"/>
      <c r="D68" s="98" t="s">
        <v>47</v>
      </c>
      <c r="E68" s="98"/>
      <c r="F68" s="98"/>
      <c r="G68" s="98"/>
      <c r="H68" s="98"/>
      <c r="I68" s="570">
        <v>0</v>
      </c>
      <c r="J68" s="589">
        <f>SUM(K68:P68)</f>
        <v>0</v>
      </c>
      <c r="K68" s="578"/>
      <c r="L68" s="97"/>
      <c r="M68" s="97"/>
      <c r="N68" s="97"/>
      <c r="O68" s="97"/>
      <c r="P68" s="97"/>
      <c r="Q68" s="595">
        <f>SUM(R68:W68)</f>
        <v>0</v>
      </c>
      <c r="R68" s="578"/>
      <c r="S68" s="97"/>
      <c r="T68" s="97"/>
      <c r="U68" s="97"/>
      <c r="V68" s="97"/>
      <c r="W68" s="329"/>
      <c r="X68" s="70"/>
    </row>
    <row r="69" spans="2:24" x14ac:dyDescent="0.25">
      <c r="B69" s="74"/>
      <c r="C69" s="83"/>
      <c r="D69" s="84" t="s">
        <v>46</v>
      </c>
      <c r="E69" s="84"/>
      <c r="F69" s="84"/>
      <c r="G69" s="84"/>
      <c r="H69" s="84"/>
      <c r="I69" s="571">
        <v>0</v>
      </c>
      <c r="J69" s="590">
        <f>SUM(K69:P69)</f>
        <v>0</v>
      </c>
      <c r="K69" s="579"/>
      <c r="L69" s="94"/>
      <c r="M69" s="94"/>
      <c r="N69" s="94"/>
      <c r="O69" s="94"/>
      <c r="P69" s="94"/>
      <c r="Q69" s="596">
        <f>SUM(R69:W69)</f>
        <v>0</v>
      </c>
      <c r="R69" s="579"/>
      <c r="S69" s="94"/>
      <c r="T69" s="94"/>
      <c r="U69" s="94"/>
      <c r="V69" s="94"/>
      <c r="W69" s="92"/>
      <c r="X69" s="70"/>
    </row>
    <row r="70" spans="2:24" x14ac:dyDescent="0.25">
      <c r="B70" s="74"/>
      <c r="C70" s="83"/>
      <c r="D70" s="84" t="s">
        <v>45</v>
      </c>
      <c r="E70" s="84"/>
      <c r="F70" s="84"/>
      <c r="G70" s="84"/>
      <c r="H70" s="84"/>
      <c r="I70" s="571">
        <v>0</v>
      </c>
      <c r="J70" s="590">
        <f>SUM(K70:P70)</f>
        <v>0</v>
      </c>
      <c r="K70" s="579"/>
      <c r="L70" s="94"/>
      <c r="M70" s="94"/>
      <c r="N70" s="94"/>
      <c r="O70" s="94"/>
      <c r="P70" s="94"/>
      <c r="Q70" s="596">
        <f>SUM(R70:W70)</f>
        <v>0</v>
      </c>
      <c r="R70" s="579"/>
      <c r="S70" s="94"/>
      <c r="T70" s="94"/>
      <c r="U70" s="94"/>
      <c r="V70" s="94"/>
      <c r="W70" s="92"/>
      <c r="X70" s="70"/>
    </row>
    <row r="71" spans="2:24" x14ac:dyDescent="0.25">
      <c r="B71" s="74"/>
      <c r="C71" s="83"/>
      <c r="D71" s="84" t="s">
        <v>44</v>
      </c>
      <c r="E71" s="84"/>
      <c r="F71" s="84"/>
      <c r="G71" s="84"/>
      <c r="H71" s="84"/>
      <c r="I71" s="571">
        <v>0</v>
      </c>
      <c r="J71" s="590">
        <f>SUM(K71:P71)</f>
        <v>0</v>
      </c>
      <c r="K71" s="579"/>
      <c r="L71" s="94"/>
      <c r="M71" s="94"/>
      <c r="N71" s="94"/>
      <c r="O71" s="94"/>
      <c r="P71" s="94"/>
      <c r="Q71" s="596">
        <f>SUM(R71:W71)</f>
        <v>0</v>
      </c>
      <c r="R71" s="579"/>
      <c r="S71" s="94"/>
      <c r="T71" s="94"/>
      <c r="U71" s="94"/>
      <c r="V71" s="94"/>
      <c r="W71" s="92"/>
      <c r="X71" s="70"/>
    </row>
    <row r="72" spans="2:24" x14ac:dyDescent="0.25">
      <c r="B72" s="74"/>
      <c r="C72" s="83"/>
      <c r="D72" s="84" t="s">
        <v>43</v>
      </c>
      <c r="E72" s="84"/>
      <c r="F72" s="84"/>
      <c r="G72" s="84"/>
      <c r="H72" s="84"/>
      <c r="I72" s="572">
        <v>0</v>
      </c>
      <c r="J72" s="591">
        <f>SUM(K72:P72)</f>
        <v>0</v>
      </c>
      <c r="K72" s="580"/>
      <c r="L72" s="91"/>
      <c r="M72" s="91"/>
      <c r="N72" s="91"/>
      <c r="O72" s="91"/>
      <c r="P72" s="91"/>
      <c r="Q72" s="597">
        <f>SUM(R72:W72)</f>
        <v>0</v>
      </c>
      <c r="R72" s="580"/>
      <c r="S72" s="91"/>
      <c r="T72" s="91"/>
      <c r="U72" s="91"/>
      <c r="V72" s="91"/>
      <c r="W72" s="89"/>
      <c r="X72" s="70"/>
    </row>
    <row r="73" spans="2:24" ht="15.75" thickBot="1" x14ac:dyDescent="0.3">
      <c r="B73" s="74"/>
      <c r="C73" s="83"/>
      <c r="D73" s="84"/>
      <c r="E73" s="84"/>
      <c r="F73" s="84"/>
      <c r="G73" s="88" t="s">
        <v>25</v>
      </c>
      <c r="H73" s="88"/>
      <c r="I73" s="574">
        <f t="shared" ref="I73:W73" si="14">SUM(I68:I72)</f>
        <v>0</v>
      </c>
      <c r="J73" s="584">
        <f>SUM(J68:J72)</f>
        <v>0</v>
      </c>
      <c r="K73" s="87">
        <f t="shared" si="14"/>
        <v>0</v>
      </c>
      <c r="L73" s="86">
        <f t="shared" si="14"/>
        <v>0</v>
      </c>
      <c r="M73" s="86">
        <f t="shared" si="14"/>
        <v>0</v>
      </c>
      <c r="N73" s="86">
        <f t="shared" si="14"/>
        <v>0</v>
      </c>
      <c r="O73" s="86">
        <f t="shared" si="14"/>
        <v>0</v>
      </c>
      <c r="P73" s="86">
        <f t="shared" ref="P73:V73" si="15">SUM(P68:P72)</f>
        <v>0</v>
      </c>
      <c r="Q73" s="581">
        <f>SUM(Q68:Q72)</f>
        <v>0</v>
      </c>
      <c r="R73" s="581">
        <f t="shared" si="15"/>
        <v>0</v>
      </c>
      <c r="S73" s="86">
        <f t="shared" si="15"/>
        <v>0</v>
      </c>
      <c r="T73" s="86">
        <f t="shared" si="15"/>
        <v>0</v>
      </c>
      <c r="U73" s="86">
        <f t="shared" si="15"/>
        <v>0</v>
      </c>
      <c r="V73" s="86">
        <f t="shared" si="15"/>
        <v>0</v>
      </c>
      <c r="W73" s="102">
        <f t="shared" si="14"/>
        <v>0</v>
      </c>
      <c r="X73" s="70"/>
    </row>
    <row r="74" spans="2:24" ht="9" customHeight="1" x14ac:dyDescent="0.25">
      <c r="B74" s="74"/>
      <c r="C74" s="84"/>
      <c r="D74" s="88"/>
      <c r="E74" s="88"/>
      <c r="F74" s="88"/>
      <c r="G74" s="88"/>
      <c r="H74" s="88"/>
      <c r="I74" s="111"/>
      <c r="J74" s="111"/>
      <c r="K74" s="109"/>
      <c r="L74" s="109"/>
      <c r="M74" s="109"/>
      <c r="N74" s="109"/>
      <c r="O74" s="111"/>
      <c r="P74" s="111"/>
      <c r="Q74" s="111"/>
      <c r="R74" s="111"/>
      <c r="S74" s="111"/>
      <c r="T74" s="111"/>
      <c r="U74" s="111"/>
      <c r="V74" s="111"/>
      <c r="W74" s="109"/>
      <c r="X74" s="70"/>
    </row>
    <row r="75" spans="2:24" ht="15.75" thickBot="1" x14ac:dyDescent="0.3">
      <c r="B75" s="74"/>
      <c r="C75" s="491" t="s">
        <v>42</v>
      </c>
      <c r="D75" s="491"/>
      <c r="E75" s="491"/>
      <c r="F75" s="491"/>
      <c r="G75" s="491"/>
      <c r="H75" s="99"/>
      <c r="I75" s="99"/>
      <c r="J75" s="99"/>
      <c r="K75" s="71"/>
      <c r="L75" s="71"/>
      <c r="M75" s="71"/>
      <c r="N75" s="71"/>
      <c r="O75" s="83"/>
      <c r="P75" s="83"/>
      <c r="Q75" s="83"/>
      <c r="R75" s="83"/>
      <c r="S75" s="83"/>
      <c r="T75" s="83"/>
      <c r="U75" s="83"/>
      <c r="V75" s="83"/>
      <c r="W75" s="71"/>
      <c r="X75" s="70"/>
    </row>
    <row r="76" spans="2:24" x14ac:dyDescent="0.25">
      <c r="B76" s="74"/>
      <c r="C76" s="83"/>
      <c r="D76" s="98" t="s">
        <v>41</v>
      </c>
      <c r="E76" s="98"/>
      <c r="F76" s="98"/>
      <c r="G76" s="98"/>
      <c r="H76" s="98"/>
      <c r="I76" s="570">
        <v>0</v>
      </c>
      <c r="J76" s="589">
        <f>SUM(K76:P76)</f>
        <v>0</v>
      </c>
      <c r="K76" s="578"/>
      <c r="L76" s="97"/>
      <c r="M76" s="97"/>
      <c r="N76" s="97"/>
      <c r="O76" s="97"/>
      <c r="P76" s="97"/>
      <c r="Q76" s="595">
        <f>SUM(R76:W76)</f>
        <v>0</v>
      </c>
      <c r="R76" s="578"/>
      <c r="S76" s="97"/>
      <c r="T76" s="97"/>
      <c r="U76" s="97"/>
      <c r="V76" s="97"/>
      <c r="W76" s="329"/>
      <c r="X76" s="70"/>
    </row>
    <row r="77" spans="2:24" x14ac:dyDescent="0.25">
      <c r="B77" s="74"/>
      <c r="C77" s="83"/>
      <c r="D77" s="84" t="s">
        <v>40</v>
      </c>
      <c r="E77" s="84"/>
      <c r="F77" s="84"/>
      <c r="G77" s="84"/>
      <c r="H77" s="84"/>
      <c r="I77" s="571">
        <v>0</v>
      </c>
      <c r="J77" s="590">
        <f>SUM(K77:P77)</f>
        <v>0</v>
      </c>
      <c r="K77" s="579"/>
      <c r="L77" s="94"/>
      <c r="M77" s="94"/>
      <c r="N77" s="94"/>
      <c r="O77" s="94"/>
      <c r="P77" s="94"/>
      <c r="Q77" s="596">
        <f>SUM(R77:W77)</f>
        <v>0</v>
      </c>
      <c r="R77" s="579"/>
      <c r="S77" s="94"/>
      <c r="T77" s="94"/>
      <c r="U77" s="94"/>
      <c r="V77" s="94"/>
      <c r="W77" s="92"/>
      <c r="X77" s="70"/>
    </row>
    <row r="78" spans="2:24" x14ac:dyDescent="0.25">
      <c r="B78" s="74"/>
      <c r="C78" s="83"/>
      <c r="D78" s="84" t="s">
        <v>39</v>
      </c>
      <c r="E78" s="84"/>
      <c r="F78" s="84"/>
      <c r="G78" s="84"/>
      <c r="H78" s="84"/>
      <c r="I78" s="571">
        <v>0</v>
      </c>
      <c r="J78" s="590">
        <f>SUM(K78:P78)</f>
        <v>0</v>
      </c>
      <c r="K78" s="579"/>
      <c r="L78" s="94"/>
      <c r="M78" s="94"/>
      <c r="N78" s="94"/>
      <c r="O78" s="94"/>
      <c r="P78" s="94"/>
      <c r="Q78" s="596">
        <f>SUM(R78:W78)</f>
        <v>0</v>
      </c>
      <c r="R78" s="579"/>
      <c r="S78" s="94"/>
      <c r="T78" s="94"/>
      <c r="U78" s="94"/>
      <c r="V78" s="94"/>
      <c r="W78" s="92"/>
      <c r="X78" s="70"/>
    </row>
    <row r="79" spans="2:24" x14ac:dyDescent="0.25">
      <c r="B79" s="74"/>
      <c r="C79" s="83"/>
      <c r="D79" s="85" t="s">
        <v>38</v>
      </c>
      <c r="E79" s="85"/>
      <c r="F79" s="85"/>
      <c r="G79" s="85"/>
      <c r="H79" s="85"/>
      <c r="I79" s="571">
        <v>0</v>
      </c>
      <c r="J79" s="590">
        <f>SUM(K79:P79)</f>
        <v>0</v>
      </c>
      <c r="K79" s="579"/>
      <c r="L79" s="94"/>
      <c r="M79" s="94"/>
      <c r="N79" s="94"/>
      <c r="O79" s="94"/>
      <c r="P79" s="94"/>
      <c r="Q79" s="596">
        <f>SUM(R79:W79)</f>
        <v>0</v>
      </c>
      <c r="R79" s="579"/>
      <c r="S79" s="94"/>
      <c r="T79" s="94"/>
      <c r="U79" s="94"/>
      <c r="V79" s="94"/>
      <c r="W79" s="92"/>
      <c r="X79" s="70"/>
    </row>
    <row r="80" spans="2:24" x14ac:dyDescent="0.25">
      <c r="B80" s="74"/>
      <c r="C80" s="83"/>
      <c r="D80" s="103" t="s">
        <v>37</v>
      </c>
      <c r="E80" s="886"/>
      <c r="F80" s="889"/>
      <c r="G80" s="888"/>
      <c r="H80" s="103"/>
      <c r="I80" s="572">
        <v>0</v>
      </c>
      <c r="J80" s="591">
        <f>SUM(K80:P80)</f>
        <v>0</v>
      </c>
      <c r="K80" s="580"/>
      <c r="L80" s="91"/>
      <c r="M80" s="91"/>
      <c r="N80" s="91"/>
      <c r="O80" s="91"/>
      <c r="P80" s="91"/>
      <c r="Q80" s="597">
        <f>SUM(R80:W80)</f>
        <v>0</v>
      </c>
      <c r="R80" s="580"/>
      <c r="S80" s="91"/>
      <c r="T80" s="91"/>
      <c r="U80" s="91"/>
      <c r="V80" s="91"/>
      <c r="W80" s="89"/>
      <c r="X80" s="70"/>
    </row>
    <row r="81" spans="2:24" ht="15.75" thickBot="1" x14ac:dyDescent="0.3">
      <c r="B81" s="74"/>
      <c r="C81" s="83"/>
      <c r="D81" s="84"/>
      <c r="E81" s="84"/>
      <c r="F81" s="84"/>
      <c r="G81" s="88" t="s">
        <v>25</v>
      </c>
      <c r="H81" s="88"/>
      <c r="I81" s="574">
        <f t="shared" ref="I81:Q81" si="16">SUM(I76:I80)</f>
        <v>0</v>
      </c>
      <c r="J81" s="584">
        <f t="shared" si="16"/>
        <v>0</v>
      </c>
      <c r="K81" s="87">
        <f t="shared" si="16"/>
        <v>0</v>
      </c>
      <c r="L81" s="86">
        <f t="shared" si="16"/>
        <v>0</v>
      </c>
      <c r="M81" s="86">
        <f t="shared" si="16"/>
        <v>0</v>
      </c>
      <c r="N81" s="86">
        <f t="shared" si="16"/>
        <v>0</v>
      </c>
      <c r="O81" s="86">
        <f t="shared" si="16"/>
        <v>0</v>
      </c>
      <c r="P81" s="86">
        <f t="shared" si="16"/>
        <v>0</v>
      </c>
      <c r="Q81" s="581">
        <f t="shared" si="16"/>
        <v>0</v>
      </c>
      <c r="R81" s="581">
        <f t="shared" ref="R81:W81" si="17">SUM(R76:R80)</f>
        <v>0</v>
      </c>
      <c r="S81" s="86">
        <f t="shared" si="17"/>
        <v>0</v>
      </c>
      <c r="T81" s="86">
        <f t="shared" si="17"/>
        <v>0</v>
      </c>
      <c r="U81" s="86">
        <f t="shared" si="17"/>
        <v>0</v>
      </c>
      <c r="V81" s="86">
        <f t="shared" si="17"/>
        <v>0</v>
      </c>
      <c r="W81" s="102">
        <f t="shared" si="17"/>
        <v>0</v>
      </c>
      <c r="X81" s="70"/>
    </row>
    <row r="82" spans="2:24" ht="3.75" customHeight="1" x14ac:dyDescent="0.25">
      <c r="B82" s="74"/>
      <c r="C82" s="84"/>
      <c r="D82" s="84"/>
      <c r="E82" s="84"/>
      <c r="F82" s="84"/>
      <c r="G82" s="84"/>
      <c r="H82" s="84"/>
      <c r="I82" s="83"/>
      <c r="J82" s="83"/>
      <c r="K82" s="71"/>
      <c r="L82" s="71"/>
      <c r="M82" s="71"/>
      <c r="N82" s="71"/>
      <c r="O82" s="83"/>
      <c r="P82" s="83"/>
      <c r="Q82" s="83"/>
      <c r="R82" s="83"/>
      <c r="S82" s="83"/>
      <c r="T82" s="83"/>
      <c r="U82" s="83"/>
      <c r="V82" s="83"/>
      <c r="W82" s="71"/>
      <c r="X82" s="70"/>
    </row>
    <row r="83" spans="2:24" ht="15.75" thickBot="1" x14ac:dyDescent="0.3">
      <c r="B83" s="74"/>
      <c r="C83" s="100" t="s">
        <v>36</v>
      </c>
      <c r="D83" s="100"/>
      <c r="E83" s="100"/>
      <c r="F83" s="100"/>
      <c r="G83" s="100"/>
      <c r="H83" s="99"/>
      <c r="I83" s="99"/>
      <c r="J83" s="99"/>
      <c r="K83" s="106"/>
      <c r="L83" s="106"/>
      <c r="M83" s="106"/>
      <c r="N83" s="106"/>
      <c r="O83" s="83"/>
      <c r="P83" s="83"/>
      <c r="Q83" s="83"/>
      <c r="R83" s="83"/>
      <c r="S83" s="83"/>
      <c r="T83" s="83"/>
      <c r="U83" s="83"/>
      <c r="V83" s="83"/>
      <c r="W83" s="106"/>
      <c r="X83" s="70"/>
    </row>
    <row r="84" spans="2:24" x14ac:dyDescent="0.25">
      <c r="B84" s="74"/>
      <c r="C84" s="83"/>
      <c r="D84" s="105" t="s">
        <v>35</v>
      </c>
      <c r="E84" s="105"/>
      <c r="F84" s="105"/>
      <c r="G84" s="105"/>
      <c r="H84" s="105"/>
      <c r="I84" s="570">
        <v>0</v>
      </c>
      <c r="J84" s="589">
        <f t="shared" ref="J84:J95" si="18">SUM(K84:P84)</f>
        <v>0</v>
      </c>
      <c r="K84" s="578"/>
      <c r="L84" s="97"/>
      <c r="M84" s="97"/>
      <c r="N84" s="97"/>
      <c r="O84" s="97"/>
      <c r="P84" s="97"/>
      <c r="Q84" s="595">
        <f t="shared" ref="Q84:Q95" si="19">SUM(R84:W84)</f>
        <v>0</v>
      </c>
      <c r="R84" s="578"/>
      <c r="S84" s="97"/>
      <c r="T84" s="97"/>
      <c r="U84" s="97"/>
      <c r="V84" s="97"/>
      <c r="W84" s="329"/>
      <c r="X84" s="70"/>
    </row>
    <row r="85" spans="2:24" x14ac:dyDescent="0.25">
      <c r="B85" s="74"/>
      <c r="C85" s="83"/>
      <c r="D85" s="85" t="s">
        <v>34</v>
      </c>
      <c r="E85" s="85"/>
      <c r="F85" s="85"/>
      <c r="G85" s="85"/>
      <c r="H85" s="85"/>
      <c r="I85" s="571">
        <v>0</v>
      </c>
      <c r="J85" s="590">
        <f t="shared" si="18"/>
        <v>0</v>
      </c>
      <c r="K85" s="579"/>
      <c r="L85" s="94"/>
      <c r="M85" s="94"/>
      <c r="N85" s="94"/>
      <c r="O85" s="94"/>
      <c r="P85" s="94"/>
      <c r="Q85" s="596">
        <f t="shared" si="19"/>
        <v>0</v>
      </c>
      <c r="R85" s="579"/>
      <c r="S85" s="94"/>
      <c r="T85" s="94"/>
      <c r="U85" s="94"/>
      <c r="V85" s="94"/>
      <c r="W85" s="92"/>
      <c r="X85" s="70"/>
    </row>
    <row r="86" spans="2:24" x14ac:dyDescent="0.25">
      <c r="B86" s="74"/>
      <c r="C86" s="83"/>
      <c r="D86" s="85" t="s">
        <v>33</v>
      </c>
      <c r="E86" s="85"/>
      <c r="F86" s="85"/>
      <c r="G86" s="85"/>
      <c r="H86" s="85"/>
      <c r="I86" s="571">
        <v>0</v>
      </c>
      <c r="J86" s="590">
        <f t="shared" si="18"/>
        <v>0</v>
      </c>
      <c r="K86" s="579"/>
      <c r="L86" s="94"/>
      <c r="M86" s="94"/>
      <c r="N86" s="94"/>
      <c r="O86" s="94"/>
      <c r="P86" s="94"/>
      <c r="Q86" s="596">
        <f t="shared" si="19"/>
        <v>0</v>
      </c>
      <c r="R86" s="579"/>
      <c r="S86" s="94"/>
      <c r="T86" s="94"/>
      <c r="U86" s="94"/>
      <c r="V86" s="94"/>
      <c r="W86" s="92"/>
      <c r="X86" s="70"/>
    </row>
    <row r="87" spans="2:24" x14ac:dyDescent="0.25">
      <c r="B87" s="74"/>
      <c r="C87" s="83"/>
      <c r="D87" s="85" t="s">
        <v>32</v>
      </c>
      <c r="E87" s="85"/>
      <c r="F87" s="85"/>
      <c r="G87" s="85"/>
      <c r="H87" s="85"/>
      <c r="I87" s="571">
        <v>0</v>
      </c>
      <c r="J87" s="590">
        <f t="shared" si="18"/>
        <v>0</v>
      </c>
      <c r="K87" s="579"/>
      <c r="L87" s="94"/>
      <c r="M87" s="94"/>
      <c r="N87" s="94"/>
      <c r="O87" s="94"/>
      <c r="P87" s="94"/>
      <c r="Q87" s="596">
        <f t="shared" si="19"/>
        <v>0</v>
      </c>
      <c r="R87" s="579"/>
      <c r="S87" s="94"/>
      <c r="T87" s="94"/>
      <c r="U87" s="94"/>
      <c r="V87" s="94"/>
      <c r="W87" s="92"/>
      <c r="X87" s="70"/>
    </row>
    <row r="88" spans="2:24" x14ac:dyDescent="0.25">
      <c r="B88" s="74"/>
      <c r="C88" s="83"/>
      <c r="D88" s="85" t="s">
        <v>31</v>
      </c>
      <c r="E88" s="85"/>
      <c r="F88" s="85"/>
      <c r="G88" s="104"/>
      <c r="H88" s="85"/>
      <c r="I88" s="571">
        <v>0</v>
      </c>
      <c r="J88" s="590">
        <f t="shared" si="18"/>
        <v>0</v>
      </c>
      <c r="K88" s="579"/>
      <c r="L88" s="94"/>
      <c r="M88" s="94"/>
      <c r="N88" s="94"/>
      <c r="O88" s="94"/>
      <c r="P88" s="94"/>
      <c r="Q88" s="596">
        <f t="shared" si="19"/>
        <v>0</v>
      </c>
      <c r="R88" s="579"/>
      <c r="S88" s="94"/>
      <c r="T88" s="94"/>
      <c r="U88" s="94"/>
      <c r="V88" s="94"/>
      <c r="W88" s="92"/>
      <c r="X88" s="70"/>
    </row>
    <row r="89" spans="2:24" x14ac:dyDescent="0.25">
      <c r="B89" s="74"/>
      <c r="C89" s="83"/>
      <c r="D89" s="103" t="s">
        <v>30</v>
      </c>
      <c r="E89" s="103"/>
      <c r="F89" s="103"/>
      <c r="G89" s="104"/>
      <c r="H89" s="103"/>
      <c r="I89" s="571">
        <v>0</v>
      </c>
      <c r="J89" s="590">
        <f t="shared" si="18"/>
        <v>0</v>
      </c>
      <c r="K89" s="579"/>
      <c r="L89" s="94"/>
      <c r="M89" s="94"/>
      <c r="N89" s="94"/>
      <c r="O89" s="94"/>
      <c r="P89" s="94"/>
      <c r="Q89" s="596">
        <f t="shared" si="19"/>
        <v>0</v>
      </c>
      <c r="R89" s="579"/>
      <c r="S89" s="94"/>
      <c r="T89" s="94"/>
      <c r="U89" s="94"/>
      <c r="V89" s="94"/>
      <c r="W89" s="92"/>
      <c r="X89" s="70"/>
    </row>
    <row r="90" spans="2:24" x14ac:dyDescent="0.25">
      <c r="B90" s="74"/>
      <c r="C90" s="83"/>
      <c r="D90" s="103" t="s">
        <v>29</v>
      </c>
      <c r="E90" s="103"/>
      <c r="F90" s="103"/>
      <c r="G90" s="103"/>
      <c r="H90" s="103"/>
      <c r="I90" s="571">
        <v>0</v>
      </c>
      <c r="J90" s="590">
        <f t="shared" si="18"/>
        <v>0</v>
      </c>
      <c r="K90" s="579"/>
      <c r="L90" s="94"/>
      <c r="M90" s="94"/>
      <c r="N90" s="94"/>
      <c r="O90" s="94"/>
      <c r="P90" s="94"/>
      <c r="Q90" s="596">
        <f t="shared" si="19"/>
        <v>0</v>
      </c>
      <c r="R90" s="579"/>
      <c r="S90" s="94"/>
      <c r="T90" s="94"/>
      <c r="U90" s="94"/>
      <c r="V90" s="94"/>
      <c r="W90" s="92"/>
      <c r="X90" s="70"/>
    </row>
    <row r="91" spans="2:24" x14ac:dyDescent="0.25">
      <c r="B91" s="74"/>
      <c r="C91" s="83"/>
      <c r="D91" s="103" t="s">
        <v>28</v>
      </c>
      <c r="E91" s="103"/>
      <c r="F91" s="103"/>
      <c r="G91" s="103"/>
      <c r="H91" s="103"/>
      <c r="I91" s="571">
        <v>0</v>
      </c>
      <c r="J91" s="590">
        <f t="shared" si="18"/>
        <v>0</v>
      </c>
      <c r="K91" s="579"/>
      <c r="L91" s="94"/>
      <c r="M91" s="94"/>
      <c r="N91" s="94"/>
      <c r="O91" s="94"/>
      <c r="P91" s="94"/>
      <c r="Q91" s="596">
        <f t="shared" si="19"/>
        <v>0</v>
      </c>
      <c r="R91" s="579"/>
      <c r="S91" s="94"/>
      <c r="T91" s="94"/>
      <c r="U91" s="94"/>
      <c r="V91" s="94"/>
      <c r="W91" s="92"/>
      <c r="X91" s="70"/>
    </row>
    <row r="92" spans="2:24" x14ac:dyDescent="0.25">
      <c r="B92" s="74"/>
      <c r="C92" s="83"/>
      <c r="D92" s="85" t="s">
        <v>27</v>
      </c>
      <c r="E92" s="85"/>
      <c r="F92" s="85"/>
      <c r="G92" s="85"/>
      <c r="H92" s="85"/>
      <c r="I92" s="571">
        <v>0</v>
      </c>
      <c r="J92" s="590">
        <f t="shared" si="18"/>
        <v>0</v>
      </c>
      <c r="K92" s="579"/>
      <c r="L92" s="94"/>
      <c r="M92" s="94"/>
      <c r="N92" s="94"/>
      <c r="O92" s="94"/>
      <c r="P92" s="94"/>
      <c r="Q92" s="596">
        <f t="shared" si="19"/>
        <v>0</v>
      </c>
      <c r="R92" s="579"/>
      <c r="S92" s="94"/>
      <c r="T92" s="94"/>
      <c r="U92" s="94"/>
      <c r="V92" s="94"/>
      <c r="W92" s="92"/>
      <c r="X92" s="70"/>
    </row>
    <row r="93" spans="2:24" x14ac:dyDescent="0.25">
      <c r="B93" s="74"/>
      <c r="C93" s="83"/>
      <c r="D93" s="85" t="s">
        <v>441</v>
      </c>
      <c r="E93" s="85"/>
      <c r="F93" s="85"/>
      <c r="G93" s="85"/>
      <c r="H93" s="85"/>
      <c r="I93" s="571">
        <v>0</v>
      </c>
      <c r="J93" s="590">
        <f t="shared" si="18"/>
        <v>0</v>
      </c>
      <c r="K93" s="579"/>
      <c r="L93" s="94"/>
      <c r="M93" s="94"/>
      <c r="N93" s="94"/>
      <c r="O93" s="94"/>
      <c r="P93" s="94"/>
      <c r="Q93" s="596">
        <f t="shared" si="19"/>
        <v>0</v>
      </c>
      <c r="R93" s="579"/>
      <c r="S93" s="94"/>
      <c r="T93" s="94"/>
      <c r="U93" s="94"/>
      <c r="V93" s="94"/>
      <c r="W93" s="92"/>
      <c r="X93" s="70"/>
    </row>
    <row r="94" spans="2:24" x14ac:dyDescent="0.25">
      <c r="B94" s="74"/>
      <c r="C94" s="83"/>
      <c r="D94" s="103" t="s">
        <v>26</v>
      </c>
      <c r="E94" s="103"/>
      <c r="F94" s="103"/>
      <c r="G94" s="103"/>
      <c r="H94" s="103"/>
      <c r="I94" s="571">
        <v>0</v>
      </c>
      <c r="J94" s="590">
        <f t="shared" si="18"/>
        <v>0</v>
      </c>
      <c r="K94" s="579"/>
      <c r="L94" s="94"/>
      <c r="M94" s="94"/>
      <c r="N94" s="94"/>
      <c r="O94" s="94"/>
      <c r="P94" s="94"/>
      <c r="Q94" s="596">
        <f t="shared" si="19"/>
        <v>0</v>
      </c>
      <c r="R94" s="579"/>
      <c r="S94" s="94"/>
      <c r="T94" s="94"/>
      <c r="U94" s="94"/>
      <c r="V94" s="94"/>
      <c r="W94" s="92"/>
      <c r="X94" s="70"/>
    </row>
    <row r="95" spans="2:24" x14ac:dyDescent="0.25">
      <c r="B95" s="74"/>
      <c r="C95" s="83"/>
      <c r="D95" s="85" t="s">
        <v>442</v>
      </c>
      <c r="E95" s="85"/>
      <c r="F95" s="85"/>
      <c r="G95" s="85"/>
      <c r="H95" s="85"/>
      <c r="I95" s="572">
        <v>0</v>
      </c>
      <c r="J95" s="591">
        <f t="shared" si="18"/>
        <v>0</v>
      </c>
      <c r="K95" s="580"/>
      <c r="L95" s="91"/>
      <c r="M95" s="91"/>
      <c r="N95" s="91"/>
      <c r="O95" s="91"/>
      <c r="P95" s="91"/>
      <c r="Q95" s="597">
        <f t="shared" si="19"/>
        <v>0</v>
      </c>
      <c r="R95" s="580"/>
      <c r="S95" s="91"/>
      <c r="T95" s="91"/>
      <c r="U95" s="91"/>
      <c r="V95" s="91"/>
      <c r="W95" s="89"/>
      <c r="X95" s="70"/>
    </row>
    <row r="96" spans="2:24" ht="15.75" thickBot="1" x14ac:dyDescent="0.3">
      <c r="B96" s="74"/>
      <c r="C96" s="83"/>
      <c r="D96" s="84"/>
      <c r="E96" s="84"/>
      <c r="F96" s="84"/>
      <c r="G96" s="88" t="s">
        <v>25</v>
      </c>
      <c r="H96" s="88"/>
      <c r="I96" s="574">
        <f t="shared" ref="I96:W96" si="20">SUM(I84:I95)</f>
        <v>0</v>
      </c>
      <c r="J96" s="584">
        <f>SUM(J84:J95)</f>
        <v>0</v>
      </c>
      <c r="K96" s="87">
        <f t="shared" si="20"/>
        <v>0</v>
      </c>
      <c r="L96" s="86">
        <f t="shared" si="20"/>
        <v>0</v>
      </c>
      <c r="M96" s="86">
        <f t="shared" si="20"/>
        <v>0</v>
      </c>
      <c r="N96" s="86">
        <f t="shared" si="20"/>
        <v>0</v>
      </c>
      <c r="O96" s="86">
        <f t="shared" si="20"/>
        <v>0</v>
      </c>
      <c r="P96" s="86">
        <f t="shared" ref="P96:V96" si="21">SUM(P84:P95)</f>
        <v>0</v>
      </c>
      <c r="Q96" s="581">
        <f>SUM(Q84:Q95)</f>
        <v>0</v>
      </c>
      <c r="R96" s="581">
        <f t="shared" si="21"/>
        <v>0</v>
      </c>
      <c r="S96" s="86">
        <f t="shared" si="21"/>
        <v>0</v>
      </c>
      <c r="T96" s="86">
        <f t="shared" si="21"/>
        <v>0</v>
      </c>
      <c r="U96" s="86">
        <f t="shared" si="21"/>
        <v>0</v>
      </c>
      <c r="V96" s="86">
        <f t="shared" si="21"/>
        <v>0</v>
      </c>
      <c r="W96" s="102">
        <f t="shared" si="20"/>
        <v>0</v>
      </c>
      <c r="X96" s="70"/>
    </row>
    <row r="97" spans="2:24" ht="9" customHeight="1" x14ac:dyDescent="0.25">
      <c r="B97" s="74"/>
      <c r="C97" s="99"/>
      <c r="D97" s="88"/>
      <c r="E97" s="88"/>
      <c r="F97" s="88"/>
      <c r="G97" s="88"/>
      <c r="H97" s="88"/>
      <c r="I97" s="83"/>
      <c r="J97" s="83"/>
      <c r="K97" s="71"/>
      <c r="L97" s="71"/>
      <c r="M97" s="71"/>
      <c r="N97" s="71"/>
      <c r="O97" s="83"/>
      <c r="P97" s="83"/>
      <c r="Q97" s="83"/>
      <c r="R97" s="83"/>
      <c r="S97" s="83"/>
      <c r="T97" s="83"/>
      <c r="U97" s="83"/>
      <c r="V97" s="83"/>
      <c r="W97" s="71"/>
      <c r="X97" s="70"/>
    </row>
    <row r="98" spans="2:24" ht="3.75" customHeight="1" thickBot="1" x14ac:dyDescent="0.3">
      <c r="B98" s="74"/>
      <c r="C98" s="99"/>
      <c r="D98" s="88"/>
      <c r="E98" s="88"/>
      <c r="F98" s="88"/>
      <c r="G98" s="88"/>
      <c r="H98" s="88"/>
      <c r="I98" s="83"/>
      <c r="J98" s="83"/>
      <c r="K98" s="71"/>
      <c r="L98" s="71"/>
      <c r="M98" s="71"/>
      <c r="N98" s="71"/>
      <c r="O98" s="83"/>
      <c r="P98" s="83"/>
      <c r="Q98" s="83"/>
      <c r="R98" s="83"/>
      <c r="S98" s="83"/>
      <c r="T98" s="83"/>
      <c r="U98" s="83"/>
      <c r="V98" s="83"/>
      <c r="W98" s="71"/>
      <c r="X98" s="70"/>
    </row>
    <row r="99" spans="2:24" ht="15.75" thickBot="1" x14ac:dyDescent="0.3">
      <c r="B99" s="74"/>
      <c r="C99" s="82" t="s">
        <v>24</v>
      </c>
      <c r="D99" s="81"/>
      <c r="E99" s="81"/>
      <c r="F99" s="81"/>
      <c r="G99" s="81"/>
      <c r="H99" s="81"/>
      <c r="I99" s="80">
        <f>I25+I44+I60+I65+I73+I81+I96</f>
        <v>0</v>
      </c>
      <c r="J99" s="588">
        <f>J25+J44+J60+J65+J73+J81+J96</f>
        <v>0</v>
      </c>
      <c r="K99" s="586">
        <f t="shared" ref="K99:W99" si="22">K25+K44+K60+K65+K73+K81+K96</f>
        <v>0</v>
      </c>
      <c r="L99" s="586">
        <f>L25+L44+L60+L65+L73+L81+L96</f>
        <v>0</v>
      </c>
      <c r="M99" s="586">
        <f t="shared" si="22"/>
        <v>0</v>
      </c>
      <c r="N99" s="586">
        <f t="shared" si="22"/>
        <v>0</v>
      </c>
      <c r="O99" s="586">
        <f t="shared" si="22"/>
        <v>0</v>
      </c>
      <c r="P99" s="586">
        <f t="shared" si="22"/>
        <v>0</v>
      </c>
      <c r="Q99" s="586">
        <f>Q25+Q44+Q60+Q65+Q73+Q81+Q96</f>
        <v>0</v>
      </c>
      <c r="R99" s="586">
        <f>R25+R44+R60+R65+R73+R81+R96</f>
        <v>0</v>
      </c>
      <c r="S99" s="586">
        <f>S25+S44+S60+S65+S73+S81+S96</f>
        <v>0</v>
      </c>
      <c r="T99" s="586">
        <f t="shared" si="22"/>
        <v>0</v>
      </c>
      <c r="U99" s="586">
        <f t="shared" si="22"/>
        <v>0</v>
      </c>
      <c r="V99" s="586">
        <f t="shared" si="22"/>
        <v>0</v>
      </c>
      <c r="W99" s="586">
        <f t="shared" si="22"/>
        <v>0</v>
      </c>
      <c r="X99" s="70"/>
    </row>
    <row r="100" spans="2:24" ht="15.75" thickBot="1" x14ac:dyDescent="0.3">
      <c r="B100" s="74"/>
      <c r="C100" s="77" t="s">
        <v>23</v>
      </c>
      <c r="D100" s="76"/>
      <c r="E100" s="76"/>
      <c r="F100" s="76"/>
      <c r="G100" s="76"/>
      <c r="H100" s="76"/>
      <c r="I100" s="585">
        <f>'4A Funding Sources'!F31</f>
        <v>0</v>
      </c>
      <c r="J100" s="587"/>
      <c r="K100" s="79"/>
      <c r="L100" s="79"/>
      <c r="M100" s="79"/>
      <c r="N100" s="79"/>
      <c r="O100" s="79"/>
      <c r="P100" s="79"/>
      <c r="Q100" s="79"/>
      <c r="R100" s="79"/>
      <c r="S100" s="79"/>
      <c r="T100" s="79"/>
      <c r="U100" s="79"/>
      <c r="V100" s="79"/>
      <c r="W100" s="78"/>
      <c r="X100" s="70"/>
    </row>
    <row r="101" spans="2:24" x14ac:dyDescent="0.25">
      <c r="B101" s="74"/>
      <c r="C101" s="73"/>
      <c r="D101" s="73"/>
      <c r="E101" s="73"/>
      <c r="F101" s="73"/>
      <c r="G101" s="73"/>
      <c r="H101" s="73"/>
      <c r="I101" s="72"/>
      <c r="J101" s="72"/>
      <c r="K101" s="71"/>
      <c r="L101" s="71"/>
      <c r="M101" s="71"/>
      <c r="N101" s="71"/>
      <c r="O101" s="71"/>
      <c r="P101" s="71"/>
      <c r="Q101" s="71"/>
      <c r="R101" s="71"/>
      <c r="S101" s="71"/>
      <c r="T101" s="71"/>
      <c r="U101" s="71"/>
      <c r="V101" s="71"/>
      <c r="W101" s="71"/>
      <c r="X101" s="70"/>
    </row>
    <row r="102" spans="2:24" ht="9" customHeight="1" thickBot="1" x14ac:dyDescent="0.3">
      <c r="B102" s="69"/>
      <c r="C102" s="68"/>
      <c r="D102" s="68"/>
      <c r="E102" s="68"/>
      <c r="F102" s="68"/>
      <c r="G102" s="68"/>
      <c r="H102" s="68"/>
      <c r="I102" s="68"/>
      <c r="J102" s="68"/>
      <c r="K102" s="68"/>
      <c r="L102" s="68"/>
      <c r="M102" s="68"/>
      <c r="N102" s="68"/>
      <c r="O102" s="68"/>
      <c r="P102" s="68"/>
      <c r="Q102" s="68"/>
      <c r="R102" s="68"/>
      <c r="S102" s="68"/>
      <c r="T102" s="68"/>
      <c r="U102" s="68"/>
      <c r="V102" s="68"/>
      <c r="W102" s="68"/>
      <c r="X102" s="67"/>
    </row>
  </sheetData>
  <sheetProtection formatCells="0" formatColumns="0" formatRows="0"/>
  <mergeCells count="22">
    <mergeCell ref="E24:G24"/>
    <mergeCell ref="E43:G43"/>
    <mergeCell ref="E59:G59"/>
    <mergeCell ref="E80:G80"/>
    <mergeCell ref="C10:W10"/>
    <mergeCell ref="I14:I16"/>
    <mergeCell ref="K15:K16"/>
    <mergeCell ref="L15:L16"/>
    <mergeCell ref="P15:P16"/>
    <mergeCell ref="R15:R16"/>
    <mergeCell ref="S15:S16"/>
    <mergeCell ref="T15:T16"/>
    <mergeCell ref="U15:U16"/>
    <mergeCell ref="V15:V16"/>
    <mergeCell ref="J13:P13"/>
    <mergeCell ref="J14:J16"/>
    <mergeCell ref="Q14:Q16"/>
    <mergeCell ref="Q13:W13"/>
    <mergeCell ref="M15:M16"/>
    <mergeCell ref="N15:N16"/>
    <mergeCell ref="O15:O16"/>
    <mergeCell ref="W15:W16"/>
  </mergeCells>
  <conditionalFormatting sqref="I76:I80 I18:I24 I47:I59 I63:I64 I68:I72 I84:I95 I28:I43">
    <cfRule type="expression" dxfId="0" priority="34">
      <formula>$I18&lt;&gt;($J18+$Q18)</formula>
    </cfRule>
  </conditionalFormatting>
  <dataValidations count="2">
    <dataValidation allowBlank="1" showInputMessage="1" showErrorMessage="1" promptTitle="Rehab Contingency %" prompt="Defined as Rehab Contingency divided by the sum of Rehab, Contractor Profit, Contractor Overhead, and Bond Premium amounts_x000a__x000a_% =J34 / (J30+J31+J32+J41)" sqref="G34" xr:uid="{00000000-0002-0000-0C00-000000000000}"/>
    <dataValidation allowBlank="1" showInputMessage="1" showErrorMessage="1" promptTitle="New Construction Contingency %" prompt="Defined as New Construction Contingency divided by the sum of New Building, Contractor Profit, Contractor Overhead, and Bond Premium amounts _x000a__x000a_% = J33 / (J29+J31+J32+J41))" sqref="G33" xr:uid="{00000000-0002-0000-0C00-000001000000}"/>
  </dataValidations>
  <printOptions horizontalCentered="1"/>
  <pageMargins left="0.25" right="0.25" top="0.75" bottom="0.75" header="0.3" footer="0.3"/>
  <pageSetup scale="78" fitToHeight="2" orientation="landscape" r:id="rId1"/>
  <headerFooter alignWithMargins="0">
    <oddFooter>&amp;LForm 6A
Project Budget Detail&amp;CCFA Homeownership Forms&amp;REdition: 2021
Version 1.0</oddFooter>
  </headerFooter>
  <rowBreaks count="1" manualBreakCount="1">
    <brk id="66" min="1"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5:M55"/>
  <sheetViews>
    <sheetView showGridLines="0" tabSelected="1" zoomScaleNormal="100" workbookViewId="0">
      <selection activeCell="Q28" sqref="Q28"/>
    </sheetView>
  </sheetViews>
  <sheetFormatPr defaultColWidth="9.140625" defaultRowHeight="15" x14ac:dyDescent="0.25"/>
  <cols>
    <col min="1" max="2" width="1.7109375" style="371" customWidth="1"/>
    <col min="3" max="3" width="2.85546875" style="371" customWidth="1"/>
    <col min="4" max="4" width="5.7109375" style="371" customWidth="1"/>
    <col min="5" max="5" width="8.5703125" style="371" customWidth="1"/>
    <col min="6" max="6" width="12.85546875" style="371" customWidth="1"/>
    <col min="7" max="7" width="11.42578125" style="371" customWidth="1"/>
    <col min="8" max="8" width="4.28515625" style="371" customWidth="1"/>
    <col min="9" max="9" width="0.7109375" style="371" customWidth="1"/>
    <col min="10" max="10" width="12.5703125" style="371" bestFit="1" customWidth="1"/>
    <col min="11" max="11" width="60" style="371" customWidth="1"/>
    <col min="12" max="12" width="1.7109375" style="371" customWidth="1"/>
    <col min="13" max="16384" width="9.140625" style="371"/>
  </cols>
  <sheetData>
    <row r="5" spans="2:13" ht="15.75" thickBot="1" x14ac:dyDescent="0.3"/>
    <row r="6" spans="2:13" ht="9" customHeight="1" x14ac:dyDescent="0.25">
      <c r="B6" s="409"/>
      <c r="C6" s="408"/>
      <c r="D6" s="408"/>
      <c r="E6" s="408"/>
      <c r="F6" s="408"/>
      <c r="G6" s="408"/>
      <c r="H6" s="408"/>
      <c r="I6" s="408"/>
      <c r="J6" s="408"/>
      <c r="K6" s="408"/>
      <c r="L6" s="407"/>
    </row>
    <row r="7" spans="2:13" ht="18.75" x14ac:dyDescent="0.3">
      <c r="B7" s="406"/>
      <c r="C7" s="903" t="s">
        <v>454</v>
      </c>
      <c r="D7" s="903"/>
      <c r="E7" s="903"/>
      <c r="F7" s="903"/>
      <c r="G7" s="903"/>
      <c r="H7" s="903"/>
      <c r="I7" s="903"/>
      <c r="J7" s="903"/>
      <c r="K7" s="903"/>
      <c r="L7" s="403"/>
    </row>
    <row r="8" spans="2:13" ht="7.5" customHeight="1" x14ac:dyDescent="0.25">
      <c r="B8" s="405"/>
      <c r="C8" s="404"/>
      <c r="D8" s="404"/>
      <c r="E8" s="404"/>
      <c r="F8" s="404"/>
      <c r="G8" s="404"/>
      <c r="H8" s="404"/>
      <c r="I8" s="404"/>
      <c r="J8" s="404"/>
      <c r="K8" s="404"/>
      <c r="L8" s="403"/>
    </row>
    <row r="9" spans="2:13" ht="15.75" thickBot="1" x14ac:dyDescent="0.3">
      <c r="B9" s="379"/>
      <c r="C9" s="378"/>
      <c r="D9" s="377"/>
      <c r="E9" s="377"/>
      <c r="F9" s="377"/>
      <c r="G9" s="377"/>
      <c r="H9" s="378"/>
      <c r="I9" s="378"/>
      <c r="L9" s="376"/>
      <c r="M9" s="372"/>
    </row>
    <row r="10" spans="2:13" ht="16.5" thickBot="1" x14ac:dyDescent="0.3">
      <c r="B10" s="379"/>
      <c r="C10" s="397" t="s">
        <v>243</v>
      </c>
      <c r="D10" s="378"/>
      <c r="E10" s="377"/>
      <c r="F10" s="377"/>
      <c r="G10" s="377"/>
      <c r="H10" s="377"/>
      <c r="I10" s="377"/>
      <c r="J10" s="396" t="s">
        <v>238</v>
      </c>
      <c r="K10" s="395" t="s">
        <v>237</v>
      </c>
      <c r="L10" s="376"/>
      <c r="M10" s="372"/>
    </row>
    <row r="11" spans="2:13" x14ac:dyDescent="0.25">
      <c r="B11" s="379"/>
      <c r="C11" s="378"/>
      <c r="D11" s="377" t="s">
        <v>242</v>
      </c>
      <c r="E11" s="378"/>
      <c r="F11" s="378"/>
      <c r="G11" s="378"/>
      <c r="H11" s="377"/>
      <c r="I11" s="377"/>
      <c r="J11" s="402"/>
      <c r="K11" s="390"/>
      <c r="L11" s="376"/>
      <c r="M11" s="372"/>
    </row>
    <row r="12" spans="2:13" x14ac:dyDescent="0.25">
      <c r="B12" s="379"/>
      <c r="C12" s="378"/>
      <c r="D12" s="377" t="s">
        <v>241</v>
      </c>
      <c r="E12" s="378"/>
      <c r="F12" s="378"/>
      <c r="G12" s="378"/>
      <c r="H12" s="401" t="str">
        <f>IFERROR(J12/J11," ")</f>
        <v xml:space="preserve"> </v>
      </c>
      <c r="I12" s="400"/>
      <c r="J12" s="399"/>
      <c r="K12" s="387"/>
      <c r="L12" s="376"/>
      <c r="M12" s="372"/>
    </row>
    <row r="13" spans="2:13" ht="15.75" thickBot="1" x14ac:dyDescent="0.3">
      <c r="B13" s="379"/>
      <c r="C13" s="378"/>
      <c r="D13" s="386" t="s">
        <v>240</v>
      </c>
      <c r="E13" s="378"/>
      <c r="F13" s="378"/>
      <c r="G13" s="378"/>
      <c r="H13" s="377"/>
      <c r="I13" s="377"/>
      <c r="J13" s="385">
        <f>J11-J12</f>
        <v>0</v>
      </c>
      <c r="K13" s="380"/>
      <c r="L13" s="376"/>
      <c r="M13" s="372"/>
    </row>
    <row r="14" spans="2:13" x14ac:dyDescent="0.25">
      <c r="B14" s="379"/>
      <c r="C14" s="378"/>
      <c r="D14" s="377"/>
      <c r="E14" s="377"/>
      <c r="F14" s="377"/>
      <c r="G14" s="377"/>
      <c r="H14" s="377"/>
      <c r="I14" s="377"/>
      <c r="J14" s="398"/>
      <c r="K14" s="398"/>
      <c r="L14" s="376"/>
      <c r="M14" s="372"/>
    </row>
    <row r="15" spans="2:13" ht="16.5" thickBot="1" x14ac:dyDescent="0.3">
      <c r="B15" s="379"/>
      <c r="C15" s="397" t="s">
        <v>239</v>
      </c>
      <c r="D15" s="378"/>
      <c r="E15" s="377"/>
      <c r="F15" s="377"/>
      <c r="G15" s="377"/>
      <c r="H15" s="377"/>
      <c r="I15" s="377"/>
      <c r="J15" s="377"/>
      <c r="K15" s="377"/>
      <c r="L15" s="376"/>
      <c r="M15" s="372"/>
    </row>
    <row r="16" spans="2:13" ht="15.75" thickBot="1" x14ac:dyDescent="0.3">
      <c r="B16" s="379"/>
      <c r="C16" s="394" t="s">
        <v>144</v>
      </c>
      <c r="D16" s="393"/>
      <c r="E16" s="392"/>
      <c r="F16" s="392"/>
      <c r="G16" s="392"/>
      <c r="H16" s="392"/>
      <c r="I16" s="392"/>
      <c r="J16" s="396" t="s">
        <v>238</v>
      </c>
      <c r="K16" s="395" t="s">
        <v>237</v>
      </c>
      <c r="L16" s="376"/>
      <c r="M16" s="372"/>
    </row>
    <row r="17" spans="2:13" x14ac:dyDescent="0.25">
      <c r="B17" s="379"/>
      <c r="C17" s="378"/>
      <c r="D17" s="377" t="s">
        <v>236</v>
      </c>
      <c r="E17" s="378"/>
      <c r="F17" s="378"/>
      <c r="G17" s="378"/>
      <c r="H17" s="377"/>
      <c r="I17" s="377"/>
      <c r="J17" s="391" t="s">
        <v>229</v>
      </c>
      <c r="K17" s="390"/>
      <c r="L17" s="376"/>
      <c r="M17" s="372"/>
    </row>
    <row r="18" spans="2:13" x14ac:dyDescent="0.25">
      <c r="B18" s="379"/>
      <c r="C18" s="378"/>
      <c r="D18" s="377" t="s">
        <v>235</v>
      </c>
      <c r="E18" s="378"/>
      <c r="F18" s="378"/>
      <c r="G18" s="378"/>
      <c r="H18" s="377"/>
      <c r="I18" s="377"/>
      <c r="J18" s="388" t="s">
        <v>229</v>
      </c>
      <c r="K18" s="387"/>
      <c r="L18" s="376"/>
      <c r="M18" s="372"/>
    </row>
    <row r="19" spans="2:13" ht="15.75" thickBot="1" x14ac:dyDescent="0.3">
      <c r="B19" s="379"/>
      <c r="C19" s="378"/>
      <c r="D19" s="378"/>
      <c r="F19" s="377"/>
      <c r="G19" s="386" t="s">
        <v>25</v>
      </c>
      <c r="H19" s="377"/>
      <c r="I19" s="377"/>
      <c r="J19" s="385">
        <f>SUM(J17:J18)</f>
        <v>0</v>
      </c>
      <c r="K19" s="380"/>
      <c r="L19" s="376"/>
      <c r="M19" s="372"/>
    </row>
    <row r="20" spans="2:13" ht="3.75" customHeight="1" x14ac:dyDescent="0.25">
      <c r="B20" s="379"/>
      <c r="C20" s="378"/>
      <c r="D20" s="377"/>
      <c r="E20" s="377"/>
      <c r="F20" s="377"/>
      <c r="G20" s="377"/>
      <c r="H20" s="377"/>
      <c r="I20" s="377"/>
      <c r="J20" s="377"/>
      <c r="K20" s="377"/>
      <c r="L20" s="376"/>
      <c r="M20" s="372"/>
    </row>
    <row r="21" spans="2:13" ht="15.75" thickBot="1" x14ac:dyDescent="0.3">
      <c r="B21" s="379"/>
      <c r="C21" s="394" t="s">
        <v>18</v>
      </c>
      <c r="D21" s="393"/>
      <c r="E21" s="392"/>
      <c r="F21" s="392"/>
      <c r="G21" s="392"/>
      <c r="H21" s="392"/>
      <c r="I21" s="377"/>
      <c r="J21" s="377"/>
      <c r="K21" s="377"/>
      <c r="L21" s="376"/>
      <c r="M21" s="372"/>
    </row>
    <row r="22" spans="2:13" x14ac:dyDescent="0.25">
      <c r="B22" s="379"/>
      <c r="C22" s="378"/>
      <c r="D22" s="377" t="s">
        <v>234</v>
      </c>
      <c r="E22" s="378"/>
      <c r="F22" s="378"/>
      <c r="G22" s="378"/>
      <c r="H22" s="377"/>
      <c r="I22" s="377"/>
      <c r="J22" s="391" t="s">
        <v>229</v>
      </c>
      <c r="K22" s="390"/>
      <c r="L22" s="376"/>
      <c r="M22" s="372"/>
    </row>
    <row r="23" spans="2:13" x14ac:dyDescent="0.25">
      <c r="B23" s="379"/>
      <c r="C23" s="378"/>
      <c r="D23" s="377" t="s">
        <v>233</v>
      </c>
      <c r="E23" s="378"/>
      <c r="F23" s="378"/>
      <c r="G23" s="378"/>
      <c r="H23" s="377"/>
      <c r="I23" s="377"/>
      <c r="J23" s="388" t="s">
        <v>229</v>
      </c>
      <c r="K23" s="387"/>
      <c r="L23" s="376"/>
      <c r="M23" s="372"/>
    </row>
    <row r="24" spans="2:13" ht="15.75" thickBot="1" x14ac:dyDescent="0.3">
      <c r="B24" s="379"/>
      <c r="C24" s="378"/>
      <c r="D24" s="378"/>
      <c r="F24" s="377"/>
      <c r="G24" s="386" t="s">
        <v>25</v>
      </c>
      <c r="H24" s="377"/>
      <c r="I24" s="377"/>
      <c r="J24" s="385">
        <f>SUM(J22:J23)</f>
        <v>0</v>
      </c>
      <c r="K24" s="380"/>
      <c r="L24" s="376"/>
      <c r="M24" s="372"/>
    </row>
    <row r="25" spans="2:13" ht="3.75" customHeight="1" x14ac:dyDescent="0.25">
      <c r="B25" s="379"/>
      <c r="C25" s="378"/>
      <c r="D25" s="377"/>
      <c r="E25" s="377"/>
      <c r="F25" s="377"/>
      <c r="G25" s="377"/>
      <c r="H25" s="377"/>
      <c r="I25" s="377"/>
      <c r="J25" s="377"/>
      <c r="K25" s="377"/>
      <c r="L25" s="376"/>
      <c r="M25" s="372"/>
    </row>
    <row r="26" spans="2:13" ht="15.75" thickBot="1" x14ac:dyDescent="0.3">
      <c r="B26" s="379"/>
      <c r="C26" s="394" t="s">
        <v>167</v>
      </c>
      <c r="D26" s="393"/>
      <c r="E26" s="392"/>
      <c r="F26" s="392"/>
      <c r="G26" s="392"/>
      <c r="H26" s="392"/>
      <c r="I26" s="377"/>
      <c r="J26" s="377"/>
      <c r="K26" s="377"/>
      <c r="L26" s="376"/>
      <c r="M26" s="372"/>
    </row>
    <row r="27" spans="2:13" x14ac:dyDescent="0.25">
      <c r="B27" s="379"/>
      <c r="C27" s="378"/>
      <c r="D27" s="377" t="s">
        <v>232</v>
      </c>
      <c r="E27" s="378"/>
      <c r="F27" s="378"/>
      <c r="G27" s="378"/>
      <c r="H27" s="377"/>
      <c r="I27" s="377"/>
      <c r="J27" s="391" t="s">
        <v>229</v>
      </c>
      <c r="K27" s="390"/>
      <c r="L27" s="376"/>
      <c r="M27" s="372"/>
    </row>
    <row r="28" spans="2:13" x14ac:dyDescent="0.25">
      <c r="B28" s="379"/>
      <c r="C28" s="378"/>
      <c r="D28" s="389" t="s">
        <v>37</v>
      </c>
      <c r="E28" s="902"/>
      <c r="F28" s="902"/>
      <c r="G28" s="902"/>
      <c r="H28" s="377"/>
      <c r="I28" s="377"/>
      <c r="J28" s="388" t="s">
        <v>229</v>
      </c>
      <c r="K28" s="387"/>
      <c r="L28" s="376"/>
      <c r="M28" s="372"/>
    </row>
    <row r="29" spans="2:13" ht="15.75" thickBot="1" x14ac:dyDescent="0.3">
      <c r="B29" s="379"/>
      <c r="C29" s="378"/>
      <c r="D29" s="378"/>
      <c r="F29" s="377"/>
      <c r="G29" s="386" t="s">
        <v>25</v>
      </c>
      <c r="H29" s="377"/>
      <c r="I29" s="377"/>
      <c r="J29" s="385">
        <f>SUM(J27:J28)</f>
        <v>0</v>
      </c>
      <c r="K29" s="380"/>
      <c r="L29" s="376"/>
      <c r="M29" s="372"/>
    </row>
    <row r="30" spans="2:13" ht="3.75" customHeight="1" x14ac:dyDescent="0.25">
      <c r="B30" s="379"/>
      <c r="C30" s="378"/>
      <c r="D30" s="377"/>
      <c r="E30" s="377"/>
      <c r="F30" s="377"/>
      <c r="G30" s="377"/>
      <c r="H30" s="377"/>
      <c r="I30" s="377"/>
      <c r="J30" s="377"/>
      <c r="K30" s="377"/>
      <c r="L30" s="376"/>
      <c r="M30" s="372"/>
    </row>
    <row r="31" spans="2:13" ht="15.75" thickBot="1" x14ac:dyDescent="0.3">
      <c r="B31" s="379"/>
      <c r="C31" s="394" t="s">
        <v>231</v>
      </c>
      <c r="D31" s="393"/>
      <c r="E31" s="392"/>
      <c r="F31" s="392"/>
      <c r="G31" s="392"/>
      <c r="H31" s="392"/>
      <c r="I31" s="377"/>
      <c r="J31" s="377"/>
      <c r="K31" s="377"/>
      <c r="L31" s="376"/>
      <c r="M31" s="372"/>
    </row>
    <row r="32" spans="2:13" x14ac:dyDescent="0.25">
      <c r="B32" s="379"/>
      <c r="C32" s="378"/>
      <c r="D32" s="377" t="s">
        <v>31</v>
      </c>
      <c r="E32" s="378"/>
      <c r="F32" s="378"/>
      <c r="G32" s="378"/>
      <c r="H32" s="377"/>
      <c r="I32" s="377"/>
      <c r="J32" s="391" t="s">
        <v>229</v>
      </c>
      <c r="K32" s="390"/>
      <c r="L32" s="376"/>
      <c r="M32" s="372"/>
    </row>
    <row r="33" spans="2:13" x14ac:dyDescent="0.25">
      <c r="B33" s="379"/>
      <c r="C33" s="378"/>
      <c r="D33" s="377" t="s">
        <v>30</v>
      </c>
      <c r="E33" s="378"/>
      <c r="F33" s="378"/>
      <c r="G33" s="378"/>
      <c r="H33" s="377"/>
      <c r="I33" s="377"/>
      <c r="J33" s="388" t="s">
        <v>229</v>
      </c>
      <c r="K33" s="387"/>
      <c r="L33" s="376"/>
      <c r="M33" s="372"/>
    </row>
    <row r="34" spans="2:13" x14ac:dyDescent="0.25">
      <c r="B34" s="379"/>
      <c r="C34" s="378"/>
      <c r="D34" s="389" t="s">
        <v>37</v>
      </c>
      <c r="E34" s="902"/>
      <c r="F34" s="902"/>
      <c r="G34" s="902"/>
      <c r="H34" s="377"/>
      <c r="I34" s="377"/>
      <c r="J34" s="388" t="s">
        <v>229</v>
      </c>
      <c r="K34" s="387"/>
      <c r="L34" s="376"/>
      <c r="M34" s="372"/>
    </row>
    <row r="35" spans="2:13" x14ac:dyDescent="0.25">
      <c r="B35" s="379"/>
      <c r="C35" s="378"/>
      <c r="D35" s="389" t="s">
        <v>37</v>
      </c>
      <c r="E35" s="902"/>
      <c r="F35" s="902"/>
      <c r="G35" s="902"/>
      <c r="H35" s="377"/>
      <c r="I35" s="377"/>
      <c r="J35" s="388" t="s">
        <v>229</v>
      </c>
      <c r="K35" s="387"/>
      <c r="L35" s="376"/>
      <c r="M35" s="372"/>
    </row>
    <row r="36" spans="2:13" x14ac:dyDescent="0.25">
      <c r="B36" s="379"/>
      <c r="C36" s="378"/>
      <c r="D36" s="389" t="s">
        <v>37</v>
      </c>
      <c r="E36" s="902"/>
      <c r="F36" s="902"/>
      <c r="G36" s="902"/>
      <c r="H36" s="377"/>
      <c r="I36" s="377"/>
      <c r="J36" s="388" t="s">
        <v>229</v>
      </c>
      <c r="K36" s="387"/>
      <c r="L36" s="376"/>
      <c r="M36" s="372"/>
    </row>
    <row r="37" spans="2:13" ht="15.75" thickBot="1" x14ac:dyDescent="0.3">
      <c r="B37" s="379"/>
      <c r="C37" s="378"/>
      <c r="D37" s="378"/>
      <c r="F37" s="377"/>
      <c r="G37" s="386" t="s">
        <v>25</v>
      </c>
      <c r="H37" s="377"/>
      <c r="I37" s="377"/>
      <c r="J37" s="385">
        <f>SUM(J32:J36)</f>
        <v>0</v>
      </c>
      <c r="K37" s="380"/>
      <c r="L37" s="376"/>
      <c r="M37" s="372"/>
    </row>
    <row r="38" spans="2:13" ht="3.75" customHeight="1" x14ac:dyDescent="0.25">
      <c r="B38" s="379"/>
      <c r="C38" s="378"/>
      <c r="D38" s="377"/>
      <c r="E38" s="377"/>
      <c r="F38" s="377"/>
      <c r="G38" s="377"/>
      <c r="H38" s="377"/>
      <c r="I38" s="377"/>
      <c r="J38" s="377"/>
      <c r="K38" s="377"/>
      <c r="L38" s="376"/>
      <c r="M38" s="372"/>
    </row>
    <row r="39" spans="2:13" ht="15.75" thickBot="1" x14ac:dyDescent="0.3">
      <c r="B39" s="379"/>
      <c r="C39" s="394" t="s">
        <v>202</v>
      </c>
      <c r="D39" s="393"/>
      <c r="E39" s="392"/>
      <c r="F39" s="392"/>
      <c r="G39" s="392"/>
      <c r="H39" s="392"/>
      <c r="I39" s="377"/>
      <c r="J39" s="377"/>
      <c r="K39" s="377"/>
      <c r="L39" s="376"/>
      <c r="M39" s="372"/>
    </row>
    <row r="40" spans="2:13" x14ac:dyDescent="0.25">
      <c r="B40" s="379"/>
      <c r="C40" s="378"/>
      <c r="D40" s="389" t="s">
        <v>230</v>
      </c>
      <c r="E40" s="378"/>
      <c r="F40" s="378"/>
      <c r="G40" s="378"/>
      <c r="H40" s="377"/>
      <c r="I40" s="377"/>
      <c r="J40" s="391" t="s">
        <v>229</v>
      </c>
      <c r="K40" s="390"/>
      <c r="L40" s="376"/>
      <c r="M40" s="372"/>
    </row>
    <row r="41" spans="2:13" x14ac:dyDescent="0.25">
      <c r="B41" s="379"/>
      <c r="C41" s="378"/>
      <c r="D41" s="389" t="s">
        <v>37</v>
      </c>
      <c r="E41" s="902"/>
      <c r="F41" s="902"/>
      <c r="G41" s="902"/>
      <c r="H41" s="377"/>
      <c r="I41" s="377"/>
      <c r="J41" s="388" t="s">
        <v>229</v>
      </c>
      <c r="K41" s="387"/>
      <c r="L41" s="376"/>
      <c r="M41" s="372"/>
    </row>
    <row r="42" spans="2:13" ht="15.75" thickBot="1" x14ac:dyDescent="0.3">
      <c r="B42" s="379"/>
      <c r="C42" s="378"/>
      <c r="D42" s="378"/>
      <c r="F42" s="377"/>
      <c r="G42" s="386" t="s">
        <v>25</v>
      </c>
      <c r="H42" s="377"/>
      <c r="I42" s="377"/>
      <c r="J42" s="385">
        <f>SUM(J40:J41)</f>
        <v>0</v>
      </c>
      <c r="K42" s="380"/>
      <c r="L42" s="376"/>
      <c r="M42" s="372"/>
    </row>
    <row r="43" spans="2:13" ht="15.75" thickBot="1" x14ac:dyDescent="0.3">
      <c r="B43" s="379"/>
      <c r="C43" s="378"/>
      <c r="D43" s="377"/>
      <c r="E43" s="377"/>
      <c r="F43" s="377"/>
      <c r="G43" s="377"/>
      <c r="H43" s="377"/>
      <c r="I43" s="377"/>
      <c r="J43" s="377"/>
      <c r="K43" s="377"/>
      <c r="L43" s="376"/>
      <c r="M43" s="372"/>
    </row>
    <row r="44" spans="2:13" ht="15.75" thickBot="1" x14ac:dyDescent="0.3">
      <c r="B44" s="379"/>
      <c r="C44" s="378"/>
      <c r="E44" s="383"/>
      <c r="F44" s="652" t="s">
        <v>228</v>
      </c>
      <c r="G44" s="384"/>
      <c r="H44" s="382"/>
      <c r="I44" s="382"/>
      <c r="J44" s="381">
        <f>J19+J24+J29+J37+J42</f>
        <v>0</v>
      </c>
      <c r="K44" s="380"/>
      <c r="L44" s="376"/>
      <c r="M44" s="372"/>
    </row>
    <row r="45" spans="2:13" ht="15.75" thickBot="1" x14ac:dyDescent="0.3">
      <c r="B45" s="379"/>
      <c r="C45" s="378"/>
      <c r="D45" s="377"/>
      <c r="E45" s="377"/>
      <c r="F45" s="377"/>
      <c r="G45" s="377"/>
      <c r="H45" s="378"/>
      <c r="I45" s="378"/>
      <c r="J45" s="377"/>
      <c r="K45" s="377"/>
      <c r="L45" s="376"/>
      <c r="M45" s="372"/>
    </row>
    <row r="46" spans="2:13" ht="15.75" thickBot="1" x14ac:dyDescent="0.3">
      <c r="B46" s="379"/>
      <c r="C46" s="378"/>
      <c r="E46" s="383"/>
      <c r="F46" s="652" t="s">
        <v>227</v>
      </c>
      <c r="G46" s="382"/>
      <c r="H46" s="382"/>
      <c r="I46" s="382"/>
      <c r="J46" s="381">
        <f>J13-J44</f>
        <v>0</v>
      </c>
      <c r="K46" s="380"/>
      <c r="L46" s="376"/>
      <c r="M46" s="372"/>
    </row>
    <row r="47" spans="2:13" x14ac:dyDescent="0.25">
      <c r="B47" s="379"/>
      <c r="C47" s="378"/>
      <c r="D47" s="377"/>
      <c r="E47" s="377"/>
      <c r="F47" s="377"/>
      <c r="G47" s="377"/>
      <c r="H47" s="378"/>
      <c r="I47" s="378"/>
      <c r="J47" s="377"/>
      <c r="K47" s="377"/>
      <c r="L47" s="376"/>
      <c r="M47" s="372"/>
    </row>
    <row r="48" spans="2:13" ht="9" customHeight="1" thickBot="1" x14ac:dyDescent="0.3">
      <c r="B48" s="375"/>
      <c r="C48" s="374"/>
      <c r="D48" s="374"/>
      <c r="E48" s="374"/>
      <c r="F48" s="374"/>
      <c r="G48" s="374"/>
      <c r="H48" s="374"/>
      <c r="I48" s="374"/>
      <c r="J48" s="374"/>
      <c r="K48" s="374"/>
      <c r="L48" s="373"/>
      <c r="M48" s="372"/>
    </row>
    <row r="49" spans="2:13" x14ac:dyDescent="0.25">
      <c r="B49" s="372"/>
      <c r="C49" s="372"/>
      <c r="D49" s="372"/>
      <c r="E49" s="372"/>
      <c r="F49" s="372"/>
      <c r="G49" s="372"/>
      <c r="H49" s="372"/>
      <c r="I49" s="372"/>
      <c r="J49" s="372"/>
      <c r="K49" s="372"/>
      <c r="L49" s="372"/>
      <c r="M49" s="372"/>
    </row>
    <row r="50" spans="2:13" x14ac:dyDescent="0.25">
      <c r="B50" s="372"/>
      <c r="C50" s="372"/>
      <c r="D50" s="372"/>
      <c r="E50" s="372"/>
      <c r="F50" s="372"/>
      <c r="G50" s="372"/>
      <c r="H50" s="372"/>
      <c r="I50" s="372"/>
      <c r="J50" s="372"/>
      <c r="K50" s="372"/>
      <c r="L50" s="372"/>
      <c r="M50" s="372"/>
    </row>
    <row r="51" spans="2:13" x14ac:dyDescent="0.25">
      <c r="B51" s="372"/>
      <c r="C51" s="372"/>
      <c r="D51" s="372"/>
      <c r="E51" s="372"/>
      <c r="F51" s="372"/>
      <c r="G51" s="372"/>
      <c r="H51" s="372"/>
      <c r="I51" s="372"/>
      <c r="J51" s="372"/>
      <c r="K51" s="372"/>
      <c r="L51" s="372"/>
      <c r="M51" s="372"/>
    </row>
    <row r="52" spans="2:13" x14ac:dyDescent="0.25">
      <c r="B52" s="372"/>
      <c r="C52" s="372"/>
      <c r="D52" s="372"/>
      <c r="E52" s="372"/>
      <c r="F52" s="372"/>
      <c r="G52" s="372"/>
      <c r="H52" s="372"/>
      <c r="I52" s="372"/>
      <c r="J52" s="372"/>
      <c r="K52" s="372"/>
      <c r="L52" s="372"/>
      <c r="M52" s="372"/>
    </row>
    <row r="53" spans="2:13" x14ac:dyDescent="0.25">
      <c r="B53" s="372"/>
      <c r="C53" s="372"/>
      <c r="D53" s="372"/>
      <c r="E53" s="372"/>
      <c r="F53" s="372"/>
      <c r="G53" s="372"/>
      <c r="H53" s="372"/>
      <c r="I53" s="372"/>
      <c r="J53" s="372"/>
      <c r="K53" s="372"/>
      <c r="L53" s="372"/>
      <c r="M53" s="372"/>
    </row>
    <row r="54" spans="2:13" x14ac:dyDescent="0.25">
      <c r="B54" s="372"/>
      <c r="C54" s="372"/>
      <c r="D54" s="372"/>
      <c r="E54" s="372"/>
      <c r="F54" s="372"/>
      <c r="G54" s="372"/>
      <c r="H54" s="372"/>
      <c r="I54" s="372"/>
      <c r="J54" s="372"/>
      <c r="K54" s="372"/>
      <c r="L54" s="372"/>
      <c r="M54" s="372"/>
    </row>
    <row r="55" spans="2:13" x14ac:dyDescent="0.25">
      <c r="B55" s="372"/>
      <c r="C55" s="372"/>
      <c r="D55" s="372"/>
      <c r="E55" s="372"/>
      <c r="F55" s="372"/>
      <c r="G55" s="372"/>
      <c r="H55" s="372"/>
      <c r="I55" s="372"/>
      <c r="J55" s="372"/>
      <c r="K55" s="372"/>
      <c r="L55" s="372"/>
      <c r="M55" s="372"/>
    </row>
  </sheetData>
  <sheetProtection formatColumns="0"/>
  <mergeCells count="6">
    <mergeCell ref="E41:G41"/>
    <mergeCell ref="C7:K7"/>
    <mergeCell ref="E28:G28"/>
    <mergeCell ref="E34:G34"/>
    <mergeCell ref="E35:G35"/>
    <mergeCell ref="E36:G36"/>
  </mergeCells>
  <printOptions horizontalCentered="1"/>
  <pageMargins left="0.25" right="0.25" top="0.75" bottom="0.75" header="0.3" footer="0.3"/>
  <pageSetup scale="83" fitToHeight="2" orientation="portrait" r:id="rId1"/>
  <headerFooter alignWithMargins="0">
    <oddFooter>&amp;LForm 6D
Supplemental Project Budget-Single House&amp;CCFA Homeownership Forms&amp;REdition: 2021
Version 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4:B23"/>
  <sheetViews>
    <sheetView workbookViewId="0">
      <selection activeCell="B23" sqref="B21:B23"/>
    </sheetView>
  </sheetViews>
  <sheetFormatPr defaultRowHeight="15" x14ac:dyDescent="0.25"/>
  <cols>
    <col min="1" max="1" width="17.42578125" bestFit="1" customWidth="1"/>
    <col min="2" max="2" width="33.140625" bestFit="1" customWidth="1"/>
  </cols>
  <sheetData>
    <row r="4" spans="1:2" x14ac:dyDescent="0.25">
      <c r="A4" s="318" t="s">
        <v>168</v>
      </c>
      <c r="B4" s="319" t="s">
        <v>108</v>
      </c>
    </row>
    <row r="5" spans="1:2" x14ac:dyDescent="0.25">
      <c r="B5" s="320" t="s">
        <v>169</v>
      </c>
    </row>
    <row r="6" spans="1:2" x14ac:dyDescent="0.25">
      <c r="B6" s="320" t="s">
        <v>170</v>
      </c>
    </row>
    <row r="7" spans="1:2" x14ac:dyDescent="0.25">
      <c r="B7" s="320" t="s">
        <v>171</v>
      </c>
    </row>
    <row r="8" spans="1:2" x14ac:dyDescent="0.25">
      <c r="B8" s="320" t="s">
        <v>172</v>
      </c>
    </row>
    <row r="9" spans="1:2" x14ac:dyDescent="0.25">
      <c r="B9" s="320" t="s">
        <v>173</v>
      </c>
    </row>
    <row r="10" spans="1:2" x14ac:dyDescent="0.25">
      <c r="B10" s="320" t="s">
        <v>174</v>
      </c>
    </row>
    <row r="11" spans="1:2" x14ac:dyDescent="0.25">
      <c r="B11" s="320" t="s">
        <v>175</v>
      </c>
    </row>
    <row r="12" spans="1:2" x14ac:dyDescent="0.25">
      <c r="B12" s="320" t="s">
        <v>176</v>
      </c>
    </row>
    <row r="13" spans="1:2" x14ac:dyDescent="0.25">
      <c r="B13" s="320" t="s">
        <v>177</v>
      </c>
    </row>
    <row r="14" spans="1:2" x14ac:dyDescent="0.25">
      <c r="B14" s="320" t="s">
        <v>178</v>
      </c>
    </row>
    <row r="15" spans="1:2" x14ac:dyDescent="0.25">
      <c r="B15" s="320" t="s">
        <v>179</v>
      </c>
    </row>
    <row r="16" spans="1:2" x14ac:dyDescent="0.25">
      <c r="B16" s="320" t="s">
        <v>180</v>
      </c>
    </row>
    <row r="17" spans="2:2" x14ac:dyDescent="0.25">
      <c r="B17" s="320" t="s">
        <v>181</v>
      </c>
    </row>
    <row r="18" spans="2:2" x14ac:dyDescent="0.25">
      <c r="B18" s="320" t="s">
        <v>182</v>
      </c>
    </row>
    <row r="19" spans="2:2" x14ac:dyDescent="0.25">
      <c r="B19" s="320" t="s">
        <v>183</v>
      </c>
    </row>
    <row r="20" spans="2:2" x14ac:dyDescent="0.25">
      <c r="B20" s="320" t="s">
        <v>184</v>
      </c>
    </row>
    <row r="21" spans="2:2" x14ac:dyDescent="0.25">
      <c r="B21" s="320" t="s">
        <v>185</v>
      </c>
    </row>
    <row r="22" spans="2:2" x14ac:dyDescent="0.25">
      <c r="B22" s="320" t="s">
        <v>186</v>
      </c>
    </row>
    <row r="23" spans="2:2" x14ac:dyDescent="0.25">
      <c r="B23" s="321" t="s">
        <v>187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3:E24"/>
  <sheetViews>
    <sheetView workbookViewId="0">
      <selection activeCell="E27" sqref="E27"/>
    </sheetView>
  </sheetViews>
  <sheetFormatPr defaultRowHeight="15" x14ac:dyDescent="0.25"/>
  <cols>
    <col min="3" max="3" width="10.5703125" bestFit="1" customWidth="1"/>
    <col min="5" max="5" width="110.85546875" customWidth="1"/>
  </cols>
  <sheetData>
    <row r="3" spans="2:5" ht="15.75" thickBot="1" x14ac:dyDescent="0.3">
      <c r="B3" s="502" t="s">
        <v>378</v>
      </c>
      <c r="C3" s="503" t="s">
        <v>379</v>
      </c>
      <c r="D3" s="503" t="s">
        <v>380</v>
      </c>
      <c r="E3" s="504" t="s">
        <v>381</v>
      </c>
    </row>
    <row r="4" spans="2:5" s="517" customFormat="1" x14ac:dyDescent="0.25">
      <c r="B4" s="514">
        <v>1</v>
      </c>
      <c r="C4" s="515" t="s">
        <v>383</v>
      </c>
      <c r="D4" s="511" t="s">
        <v>382</v>
      </c>
      <c r="E4" s="516" t="s">
        <v>396</v>
      </c>
    </row>
    <row r="5" spans="2:5" s="517" customFormat="1" x14ac:dyDescent="0.25">
      <c r="B5" s="521">
        <v>2</v>
      </c>
      <c r="C5" s="522" t="s">
        <v>383</v>
      </c>
      <c r="D5" s="523" t="s">
        <v>382</v>
      </c>
      <c r="E5" s="524" t="s">
        <v>397</v>
      </c>
    </row>
    <row r="6" spans="2:5" s="517" customFormat="1" x14ac:dyDescent="0.25">
      <c r="B6" s="521">
        <v>3</v>
      </c>
      <c r="C6" s="522" t="s">
        <v>383</v>
      </c>
      <c r="D6" s="523" t="s">
        <v>382</v>
      </c>
      <c r="E6" s="524" t="s">
        <v>399</v>
      </c>
    </row>
    <row r="7" spans="2:5" s="517" customFormat="1" x14ac:dyDescent="0.25">
      <c r="B7" s="521">
        <v>4</v>
      </c>
      <c r="C7" s="522" t="s">
        <v>383</v>
      </c>
      <c r="D7" s="523" t="s">
        <v>382</v>
      </c>
      <c r="E7" s="524" t="s">
        <v>398</v>
      </c>
    </row>
    <row r="8" spans="2:5" x14ac:dyDescent="0.25">
      <c r="B8" s="521">
        <v>5</v>
      </c>
      <c r="C8" s="505" t="s">
        <v>383</v>
      </c>
      <c r="D8" s="512">
        <v>4</v>
      </c>
      <c r="E8" s="506" t="s">
        <v>400</v>
      </c>
    </row>
    <row r="9" spans="2:5" x14ac:dyDescent="0.25">
      <c r="B9" s="521">
        <v>6</v>
      </c>
      <c r="C9" s="505" t="s">
        <v>384</v>
      </c>
      <c r="D9" s="512" t="s">
        <v>385</v>
      </c>
      <c r="E9" s="506" t="s">
        <v>386</v>
      </c>
    </row>
    <row r="10" spans="2:5" x14ac:dyDescent="0.25">
      <c r="B10" s="521">
        <v>7</v>
      </c>
      <c r="C10" s="505" t="s">
        <v>384</v>
      </c>
      <c r="D10" s="512" t="s">
        <v>385</v>
      </c>
      <c r="E10" s="506" t="s">
        <v>387</v>
      </c>
    </row>
    <row r="11" spans="2:5" x14ac:dyDescent="0.25">
      <c r="B11" s="521">
        <v>8</v>
      </c>
      <c r="C11" s="505" t="s">
        <v>384</v>
      </c>
      <c r="D11" s="512" t="s">
        <v>385</v>
      </c>
      <c r="E11" s="506" t="s">
        <v>389</v>
      </c>
    </row>
    <row r="12" spans="2:5" x14ac:dyDescent="0.25">
      <c r="B12" s="521">
        <v>9</v>
      </c>
      <c r="C12" s="507" t="s">
        <v>384</v>
      </c>
      <c r="D12" s="512" t="s">
        <v>385</v>
      </c>
      <c r="E12" s="508" t="s">
        <v>388</v>
      </c>
    </row>
    <row r="13" spans="2:5" x14ac:dyDescent="0.25">
      <c r="B13" s="521">
        <v>10</v>
      </c>
      <c r="C13" s="518" t="s">
        <v>384</v>
      </c>
      <c r="D13" s="519" t="s">
        <v>390</v>
      </c>
      <c r="E13" s="520" t="s">
        <v>391</v>
      </c>
    </row>
    <row r="14" spans="2:5" x14ac:dyDescent="0.25">
      <c r="B14" s="521">
        <v>11</v>
      </c>
      <c r="C14" s="518" t="s">
        <v>384</v>
      </c>
      <c r="D14" s="519" t="s">
        <v>392</v>
      </c>
      <c r="E14" s="520" t="s">
        <v>393</v>
      </c>
    </row>
    <row r="15" spans="2:5" x14ac:dyDescent="0.25">
      <c r="B15" s="521">
        <v>12</v>
      </c>
      <c r="C15" s="518" t="s">
        <v>384</v>
      </c>
      <c r="D15" s="519">
        <v>8</v>
      </c>
      <c r="E15" s="520" t="s">
        <v>394</v>
      </c>
    </row>
    <row r="16" spans="2:5" x14ac:dyDescent="0.25">
      <c r="B16" s="521">
        <v>13</v>
      </c>
      <c r="C16" s="518" t="s">
        <v>384</v>
      </c>
      <c r="D16" s="519">
        <v>2</v>
      </c>
      <c r="E16" s="520" t="s">
        <v>395</v>
      </c>
    </row>
    <row r="17" spans="2:5" x14ac:dyDescent="0.25">
      <c r="B17" s="521">
        <v>14</v>
      </c>
      <c r="C17" s="518" t="s">
        <v>384</v>
      </c>
      <c r="D17" s="519" t="s">
        <v>405</v>
      </c>
      <c r="E17" s="520" t="s">
        <v>406</v>
      </c>
    </row>
    <row r="18" spans="2:5" x14ac:dyDescent="0.25">
      <c r="B18" s="521">
        <v>15</v>
      </c>
      <c r="C18" s="518" t="s">
        <v>443</v>
      </c>
      <c r="D18" s="519">
        <v>7</v>
      </c>
      <c r="E18" s="520" t="s">
        <v>445</v>
      </c>
    </row>
    <row r="19" spans="2:5" x14ac:dyDescent="0.25">
      <c r="B19" s="521">
        <v>16</v>
      </c>
      <c r="C19" s="518" t="s">
        <v>443</v>
      </c>
      <c r="D19" s="519">
        <v>7</v>
      </c>
      <c r="E19" s="520" t="s">
        <v>446</v>
      </c>
    </row>
    <row r="20" spans="2:5" x14ac:dyDescent="0.25">
      <c r="B20" s="521">
        <v>17</v>
      </c>
      <c r="C20" s="518" t="s">
        <v>443</v>
      </c>
      <c r="D20" s="519">
        <v>8</v>
      </c>
      <c r="E20" s="520" t="s">
        <v>444</v>
      </c>
    </row>
    <row r="21" spans="2:5" x14ac:dyDescent="0.25">
      <c r="B21" s="521">
        <v>18</v>
      </c>
      <c r="C21" s="518" t="s">
        <v>443</v>
      </c>
      <c r="D21" s="519">
        <v>8</v>
      </c>
      <c r="E21" s="520" t="s">
        <v>447</v>
      </c>
    </row>
    <row r="22" spans="2:5" x14ac:dyDescent="0.25">
      <c r="B22" s="521">
        <v>19</v>
      </c>
      <c r="C22" s="518"/>
      <c r="D22" s="519"/>
      <c r="E22" s="520"/>
    </row>
    <row r="23" spans="2:5" x14ac:dyDescent="0.25">
      <c r="B23" s="521">
        <v>20</v>
      </c>
      <c r="C23" s="518"/>
      <c r="D23" s="519"/>
      <c r="E23" s="520"/>
    </row>
    <row r="24" spans="2:5" x14ac:dyDescent="0.25">
      <c r="B24" s="521">
        <v>21</v>
      </c>
      <c r="C24" s="509"/>
      <c r="D24" s="513"/>
      <c r="E24" s="5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51"/>
  <sheetViews>
    <sheetView showGridLines="0" zoomScaleNormal="100" workbookViewId="0">
      <selection activeCell="C3" sqref="C3:P3"/>
    </sheetView>
  </sheetViews>
  <sheetFormatPr defaultColWidth="9.140625" defaultRowHeight="15" x14ac:dyDescent="0.25"/>
  <cols>
    <col min="1" max="1" width="2.85546875" style="66" customWidth="1"/>
    <col min="2" max="3" width="1.42578125" style="66" customWidth="1"/>
    <col min="4" max="4" width="11" style="66" customWidth="1"/>
    <col min="5" max="5" width="9.140625" style="66"/>
    <col min="6" max="6" width="4" style="66" customWidth="1"/>
    <col min="7" max="9" width="9.140625" style="66"/>
    <col min="10" max="10" width="4" style="66" customWidth="1"/>
    <col min="11" max="12" width="9.140625" style="66"/>
    <col min="13" max="13" width="4" style="66" bestFit="1" customWidth="1"/>
    <col min="14" max="14" width="6" style="66" customWidth="1"/>
    <col min="15" max="15" width="9.140625" style="66"/>
    <col min="16" max="17" width="1.42578125" style="66" customWidth="1"/>
    <col min="18" max="16384" width="9.140625" style="66"/>
  </cols>
  <sheetData>
    <row r="1" spans="2:17" ht="15.75" thickBot="1" x14ac:dyDescent="0.3"/>
    <row r="2" spans="2:17" ht="7.5" customHeight="1" x14ac:dyDescent="0.25">
      <c r="B2" s="299"/>
      <c r="C2" s="298"/>
      <c r="D2" s="298"/>
      <c r="E2" s="298"/>
      <c r="F2" s="298"/>
      <c r="G2" s="298"/>
      <c r="H2" s="298"/>
      <c r="I2" s="298"/>
      <c r="J2" s="298"/>
      <c r="K2" s="298"/>
      <c r="L2" s="298"/>
      <c r="M2" s="298"/>
      <c r="N2" s="298"/>
      <c r="O2" s="298"/>
      <c r="P2" s="298"/>
      <c r="Q2" s="297"/>
    </row>
    <row r="3" spans="2:17" ht="18.75" x14ac:dyDescent="0.3">
      <c r="B3" s="278"/>
      <c r="C3" s="738" t="s">
        <v>450</v>
      </c>
      <c r="D3" s="738"/>
      <c r="E3" s="738"/>
      <c r="F3" s="738"/>
      <c r="G3" s="738"/>
      <c r="H3" s="738"/>
      <c r="I3" s="738"/>
      <c r="J3" s="738"/>
      <c r="K3" s="738"/>
      <c r="L3" s="738"/>
      <c r="M3" s="738"/>
      <c r="N3" s="738"/>
      <c r="O3" s="738"/>
      <c r="P3" s="738"/>
      <c r="Q3" s="273"/>
    </row>
    <row r="4" spans="2:17" x14ac:dyDescent="0.25">
      <c r="B4" s="278"/>
      <c r="C4" s="274"/>
      <c r="D4" s="274"/>
      <c r="E4" s="274"/>
      <c r="F4" s="274"/>
      <c r="G4" s="274"/>
      <c r="H4" s="274"/>
      <c r="I4" s="274"/>
      <c r="J4" s="274"/>
      <c r="K4" s="274"/>
      <c r="L4" s="274"/>
      <c r="M4" s="274"/>
      <c r="N4" s="274"/>
      <c r="O4" s="274"/>
      <c r="P4" s="274"/>
      <c r="Q4" s="273"/>
    </row>
    <row r="5" spans="2:17" ht="18.75" x14ac:dyDescent="0.3">
      <c r="B5" s="278"/>
      <c r="C5" s="282" t="s">
        <v>165</v>
      </c>
      <c r="D5" s="131"/>
      <c r="E5" s="280"/>
      <c r="F5" s="280"/>
      <c r="G5" s="739"/>
      <c r="H5" s="739"/>
      <c r="I5" s="739"/>
      <c r="J5" s="739"/>
      <c r="K5" s="739"/>
      <c r="L5" s="739"/>
      <c r="M5" s="739"/>
      <c r="N5" s="739"/>
      <c r="O5" s="739"/>
      <c r="P5" s="274"/>
      <c r="Q5" s="273"/>
    </row>
    <row r="6" spans="2:17" ht="3.75" customHeight="1" x14ac:dyDescent="0.25">
      <c r="B6" s="278"/>
      <c r="C6" s="130"/>
      <c r="D6" s="280"/>
      <c r="E6" s="280"/>
      <c r="F6" s="280"/>
      <c r="G6" s="257"/>
      <c r="H6" s="257"/>
      <c r="I6" s="257"/>
      <c r="J6" s="257"/>
      <c r="K6" s="257"/>
      <c r="L6" s="257"/>
      <c r="M6" s="257"/>
      <c r="N6" s="257"/>
      <c r="O6" s="257"/>
      <c r="P6" s="274"/>
      <c r="Q6" s="273"/>
    </row>
    <row r="7" spans="2:17" x14ac:dyDescent="0.25">
      <c r="B7" s="278"/>
      <c r="C7" s="296" t="s">
        <v>164</v>
      </c>
      <c r="D7" s="280"/>
      <c r="E7" s="280"/>
      <c r="F7" s="280"/>
      <c r="G7" s="257"/>
      <c r="H7" s="257"/>
      <c r="I7" s="257"/>
      <c r="J7" s="257"/>
      <c r="K7" s="257"/>
      <c r="L7" s="257"/>
      <c r="M7" s="257"/>
      <c r="N7" s="257"/>
      <c r="O7" s="257"/>
      <c r="P7" s="274"/>
      <c r="Q7" s="273"/>
    </row>
    <row r="8" spans="2:17" x14ac:dyDescent="0.25">
      <c r="B8" s="278"/>
      <c r="C8" s="291" t="s">
        <v>163</v>
      </c>
      <c r="D8" s="280"/>
      <c r="E8" s="280"/>
      <c r="F8" s="280"/>
      <c r="G8" s="737"/>
      <c r="H8" s="737"/>
      <c r="I8" s="737"/>
      <c r="J8" s="737"/>
      <c r="K8" s="737"/>
      <c r="L8" s="737"/>
      <c r="M8" s="737"/>
      <c r="N8" s="737"/>
      <c r="O8" s="737"/>
      <c r="P8" s="274"/>
      <c r="Q8" s="273"/>
    </row>
    <row r="9" spans="2:17" ht="3.75" customHeight="1" x14ac:dyDescent="0.25">
      <c r="B9" s="278"/>
      <c r="C9" s="291"/>
      <c r="D9" s="280"/>
      <c r="E9" s="280"/>
      <c r="F9" s="280"/>
      <c r="G9" s="257"/>
      <c r="H9" s="257"/>
      <c r="I9" s="257"/>
      <c r="J9" s="257"/>
      <c r="K9" s="257"/>
      <c r="L9" s="257"/>
      <c r="M9" s="257"/>
      <c r="N9" s="257"/>
      <c r="O9" s="257"/>
      <c r="P9" s="274"/>
      <c r="Q9" s="273"/>
    </row>
    <row r="10" spans="2:17" x14ac:dyDescent="0.25">
      <c r="B10" s="278"/>
      <c r="C10" s="291" t="s">
        <v>162</v>
      </c>
      <c r="D10" s="280"/>
      <c r="E10" s="280"/>
      <c r="F10" s="280"/>
      <c r="G10" s="715"/>
      <c r="H10" s="715"/>
      <c r="I10" s="715"/>
      <c r="J10" s="715"/>
      <c r="K10" s="715"/>
      <c r="L10" s="715"/>
      <c r="M10" s="715"/>
      <c r="N10" s="715"/>
      <c r="O10" s="715"/>
      <c r="P10" s="274"/>
      <c r="Q10" s="273"/>
    </row>
    <row r="11" spans="2:17" ht="3.75" customHeight="1" x14ac:dyDescent="0.25">
      <c r="B11" s="278"/>
      <c r="C11" s="295"/>
      <c r="D11" s="280"/>
      <c r="E11" s="280"/>
      <c r="F11" s="280"/>
      <c r="G11" s="257"/>
      <c r="H11" s="257"/>
      <c r="I11" s="257"/>
      <c r="J11" s="257"/>
      <c r="K11" s="257"/>
      <c r="L11" s="257"/>
      <c r="M11" s="257"/>
      <c r="N11" s="257"/>
      <c r="O11" s="257"/>
      <c r="P11" s="274"/>
      <c r="Q11" s="273"/>
    </row>
    <row r="12" spans="2:17" x14ac:dyDescent="0.25">
      <c r="B12" s="278"/>
      <c r="C12" s="291" t="s">
        <v>158</v>
      </c>
      <c r="D12" s="280"/>
      <c r="E12" s="280"/>
      <c r="F12" s="280"/>
      <c r="G12" s="715"/>
      <c r="H12" s="715"/>
      <c r="I12" s="288" t="s">
        <v>157</v>
      </c>
      <c r="J12" s="736"/>
      <c r="K12" s="736"/>
      <c r="L12" s="736"/>
      <c r="M12" s="736"/>
      <c r="N12" s="736"/>
      <c r="O12" s="736"/>
      <c r="P12" s="274"/>
      <c r="Q12" s="273"/>
    </row>
    <row r="13" spans="2:17" ht="3.75" customHeight="1" x14ac:dyDescent="0.25">
      <c r="B13" s="278"/>
      <c r="C13" s="291"/>
      <c r="D13" s="280"/>
      <c r="E13" s="280"/>
      <c r="F13" s="280"/>
      <c r="G13" s="257"/>
      <c r="H13" s="257"/>
      <c r="I13" s="257"/>
      <c r="J13" s="257"/>
      <c r="K13" s="257"/>
      <c r="L13" s="257"/>
      <c r="M13" s="257"/>
      <c r="N13" s="257"/>
      <c r="O13" s="257"/>
      <c r="P13" s="274"/>
      <c r="Q13" s="273"/>
    </row>
    <row r="14" spans="2:17" x14ac:dyDescent="0.25">
      <c r="B14" s="278"/>
      <c r="C14" s="296" t="s">
        <v>161</v>
      </c>
      <c r="D14" s="280"/>
      <c r="E14" s="280"/>
      <c r="F14" s="280"/>
      <c r="G14" s="257"/>
      <c r="H14" s="257"/>
      <c r="I14" s="257"/>
      <c r="J14" s="257"/>
      <c r="K14" s="257"/>
      <c r="L14" s="257"/>
      <c r="M14" s="257"/>
      <c r="N14" s="257"/>
      <c r="O14" s="257"/>
      <c r="P14" s="274"/>
      <c r="Q14" s="273"/>
    </row>
    <row r="15" spans="2:17" x14ac:dyDescent="0.25">
      <c r="B15" s="278"/>
      <c r="C15" s="291" t="s">
        <v>160</v>
      </c>
      <c r="D15" s="280"/>
      <c r="E15" s="280"/>
      <c r="F15" s="280"/>
      <c r="G15" s="737"/>
      <c r="H15" s="737"/>
      <c r="I15" s="737"/>
      <c r="J15" s="737"/>
      <c r="K15" s="737"/>
      <c r="L15" s="737"/>
      <c r="M15" s="737"/>
      <c r="N15" s="737"/>
      <c r="O15" s="737"/>
      <c r="P15" s="274"/>
      <c r="Q15" s="273"/>
    </row>
    <row r="16" spans="2:17" ht="3.75" customHeight="1" x14ac:dyDescent="0.25">
      <c r="B16" s="278"/>
      <c r="C16" s="291"/>
      <c r="D16" s="280"/>
      <c r="E16" s="280"/>
      <c r="F16" s="280"/>
      <c r="G16" s="292"/>
      <c r="H16" s="292"/>
      <c r="I16" s="257"/>
      <c r="J16" s="292"/>
      <c r="K16" s="257"/>
      <c r="L16" s="257"/>
      <c r="M16" s="257"/>
      <c r="N16" s="257"/>
      <c r="O16" s="257"/>
      <c r="P16" s="274"/>
      <c r="Q16" s="273"/>
    </row>
    <row r="17" spans="2:17" x14ac:dyDescent="0.25">
      <c r="B17" s="278"/>
      <c r="C17" s="291" t="s">
        <v>159</v>
      </c>
      <c r="D17" s="280"/>
      <c r="E17" s="280"/>
      <c r="F17" s="280"/>
      <c r="G17" s="715"/>
      <c r="H17" s="715"/>
      <c r="I17" s="715"/>
      <c r="J17" s="715"/>
      <c r="K17" s="715"/>
      <c r="L17" s="715"/>
      <c r="M17" s="715"/>
      <c r="N17" s="715"/>
      <c r="O17" s="715"/>
      <c r="P17" s="274"/>
      <c r="Q17" s="273"/>
    </row>
    <row r="18" spans="2:17" ht="3.75" customHeight="1" x14ac:dyDescent="0.25">
      <c r="B18" s="278"/>
      <c r="C18" s="295"/>
      <c r="D18" s="280"/>
      <c r="E18" s="280"/>
      <c r="F18" s="280"/>
      <c r="G18" s="292"/>
      <c r="H18" s="292"/>
      <c r="I18" s="257"/>
      <c r="J18" s="292"/>
      <c r="K18" s="257"/>
      <c r="L18" s="257"/>
      <c r="M18" s="257"/>
      <c r="N18" s="257"/>
      <c r="O18" s="257"/>
      <c r="P18" s="274"/>
      <c r="Q18" s="273"/>
    </row>
    <row r="19" spans="2:17" x14ac:dyDescent="0.25">
      <c r="B19" s="278"/>
      <c r="C19" s="291" t="s">
        <v>158</v>
      </c>
      <c r="D19" s="280"/>
      <c r="E19" s="280"/>
      <c r="F19" s="280"/>
      <c r="G19" s="715"/>
      <c r="H19" s="715"/>
      <c r="I19" s="288" t="s">
        <v>157</v>
      </c>
      <c r="J19" s="736"/>
      <c r="K19" s="736"/>
      <c r="L19" s="736"/>
      <c r="M19" s="736"/>
      <c r="N19" s="736"/>
      <c r="O19" s="736"/>
      <c r="P19" s="274"/>
      <c r="Q19" s="273"/>
    </row>
    <row r="20" spans="2:17" ht="3.75" customHeight="1" x14ac:dyDescent="0.25">
      <c r="B20" s="278"/>
      <c r="C20" s="291"/>
      <c r="D20" s="280"/>
      <c r="E20" s="280"/>
      <c r="F20" s="280"/>
      <c r="G20" s="257"/>
      <c r="H20" s="257"/>
      <c r="I20" s="257"/>
      <c r="J20" s="257"/>
      <c r="K20" s="257"/>
      <c r="L20" s="257"/>
      <c r="M20" s="257"/>
      <c r="N20" s="257"/>
      <c r="O20" s="257"/>
      <c r="P20" s="274"/>
      <c r="Q20" s="273"/>
    </row>
    <row r="21" spans="2:17" x14ac:dyDescent="0.25">
      <c r="B21" s="278"/>
      <c r="C21" s="274"/>
      <c r="D21" s="280" t="s">
        <v>156</v>
      </c>
      <c r="E21" s="280"/>
      <c r="F21" s="280"/>
      <c r="G21" s="280"/>
      <c r="H21" s="280"/>
      <c r="I21" s="280"/>
      <c r="J21" s="280"/>
      <c r="K21" s="280"/>
      <c r="L21" s="294"/>
      <c r="M21" s="72"/>
      <c r="N21" s="280"/>
      <c r="O21" s="280"/>
      <c r="P21" s="274"/>
      <c r="Q21" s="273"/>
    </row>
    <row r="22" spans="2:17" ht="7.5" customHeight="1" x14ac:dyDescent="0.25">
      <c r="B22" s="278"/>
      <c r="C22" s="274"/>
      <c r="D22" s="280"/>
      <c r="E22" s="280"/>
      <c r="F22" s="280"/>
      <c r="G22" s="280"/>
      <c r="H22" s="280"/>
      <c r="I22" s="280"/>
      <c r="J22" s="280"/>
      <c r="K22" s="280"/>
      <c r="L22" s="283"/>
      <c r="M22" s="280"/>
      <c r="N22" s="283"/>
      <c r="O22" s="280"/>
      <c r="P22" s="274"/>
      <c r="Q22" s="273"/>
    </row>
    <row r="23" spans="2:17" x14ac:dyDescent="0.25">
      <c r="B23" s="278"/>
      <c r="C23" s="282" t="s">
        <v>155</v>
      </c>
      <c r="D23" s="280"/>
      <c r="E23" s="280"/>
      <c r="F23" s="280"/>
      <c r="G23" s="715"/>
      <c r="H23" s="715"/>
      <c r="I23" s="715"/>
      <c r="J23" s="715"/>
      <c r="K23" s="715"/>
      <c r="L23" s="715"/>
      <c r="M23" s="715"/>
      <c r="N23" s="715"/>
      <c r="O23" s="715"/>
      <c r="P23" s="274"/>
      <c r="Q23" s="273"/>
    </row>
    <row r="24" spans="2:17" x14ac:dyDescent="0.25">
      <c r="B24" s="278"/>
      <c r="C24" s="274"/>
      <c r="D24" s="280"/>
      <c r="E24" s="280"/>
      <c r="F24" s="280"/>
      <c r="G24" s="292"/>
      <c r="H24" s="292"/>
      <c r="I24" s="292"/>
      <c r="J24" s="292"/>
      <c r="K24" s="292"/>
      <c r="L24" s="292"/>
      <c r="M24" s="292"/>
      <c r="N24" s="292"/>
      <c r="O24" s="292"/>
      <c r="P24" s="274"/>
      <c r="Q24" s="273"/>
    </row>
    <row r="25" spans="2:17" ht="15.75" thickBot="1" x14ac:dyDescent="0.3">
      <c r="B25" s="278"/>
      <c r="C25" s="285" t="s">
        <v>142</v>
      </c>
      <c r="D25" s="284"/>
      <c r="E25" s="284"/>
      <c r="F25" s="284"/>
      <c r="G25" s="284"/>
      <c r="H25" s="284"/>
      <c r="I25" s="284"/>
      <c r="J25" s="284"/>
      <c r="K25" s="284"/>
      <c r="L25" s="284"/>
      <c r="M25" s="284"/>
      <c r="N25" s="284"/>
      <c r="O25" s="284"/>
      <c r="P25" s="274"/>
      <c r="Q25" s="273"/>
    </row>
    <row r="26" spans="2:17" ht="15.75" thickBot="1" x14ac:dyDescent="0.3">
      <c r="B26" s="278"/>
      <c r="C26" s="287"/>
      <c r="D26" s="293"/>
      <c r="E26" s="280"/>
      <c r="F26" s="280"/>
      <c r="G26" s="257"/>
      <c r="H26" s="257"/>
      <c r="I26" s="257"/>
      <c r="J26" s="257"/>
      <c r="K26" s="257"/>
      <c r="L26" s="257"/>
      <c r="M26" s="257"/>
      <c r="N26" s="257"/>
      <c r="O26" s="257"/>
      <c r="P26" s="274"/>
      <c r="Q26" s="273"/>
    </row>
    <row r="27" spans="2:17" ht="15.75" thickBot="1" x14ac:dyDescent="0.3">
      <c r="B27" s="278"/>
      <c r="C27" s="287"/>
      <c r="D27" s="330" t="s">
        <v>141</v>
      </c>
      <c r="E27" s="331"/>
      <c r="F27" s="300"/>
      <c r="G27" s="301"/>
      <c r="H27" s="301"/>
      <c r="I27" s="301"/>
      <c r="J27" s="301"/>
      <c r="K27" s="301"/>
      <c r="L27" s="301"/>
      <c r="M27" s="301"/>
      <c r="N27" s="301"/>
      <c r="O27" s="301"/>
      <c r="P27" s="274"/>
      <c r="Q27" s="273"/>
    </row>
    <row r="28" spans="2:17" ht="3.75" customHeight="1" x14ac:dyDescent="0.25">
      <c r="B28" s="278"/>
      <c r="C28" s="287"/>
      <c r="D28" s="293"/>
      <c r="E28" s="280"/>
      <c r="F28" s="280"/>
      <c r="G28" s="257"/>
      <c r="H28" s="257"/>
      <c r="I28" s="257"/>
      <c r="J28" s="257"/>
      <c r="K28" s="257"/>
      <c r="L28" s="257"/>
      <c r="M28" s="257"/>
      <c r="N28" s="257"/>
      <c r="O28" s="257"/>
      <c r="P28" s="274"/>
      <c r="Q28" s="273"/>
    </row>
    <row r="29" spans="2:17" x14ac:dyDescent="0.25">
      <c r="B29" s="278"/>
      <c r="C29" s="287"/>
      <c r="D29" s="735" t="s">
        <v>154</v>
      </c>
      <c r="E29" s="735"/>
      <c r="F29" s="280"/>
      <c r="G29" s="715"/>
      <c r="H29" s="715"/>
      <c r="I29" s="715"/>
      <c r="J29" s="715"/>
      <c r="K29" s="715"/>
      <c r="L29" s="715"/>
      <c r="M29" s="715"/>
      <c r="N29" s="715"/>
      <c r="O29" s="715"/>
      <c r="P29" s="274"/>
      <c r="Q29" s="273"/>
    </row>
    <row r="30" spans="2:17" ht="3.75" customHeight="1" x14ac:dyDescent="0.25">
      <c r="B30" s="278"/>
      <c r="C30" s="291"/>
      <c r="D30" s="240"/>
      <c r="E30" s="280"/>
      <c r="F30" s="280"/>
      <c r="G30" s="292"/>
      <c r="H30" s="292"/>
      <c r="I30" s="292"/>
      <c r="J30" s="292"/>
      <c r="K30" s="292"/>
      <c r="L30" s="292"/>
      <c r="M30" s="292"/>
      <c r="N30" s="292"/>
      <c r="O30" s="292"/>
      <c r="P30" s="274"/>
      <c r="Q30" s="273"/>
    </row>
    <row r="31" spans="2:17" x14ac:dyDescent="0.25">
      <c r="B31" s="278"/>
      <c r="C31" s="291"/>
      <c r="D31" s="240" t="s">
        <v>153</v>
      </c>
      <c r="E31" s="280"/>
      <c r="F31" s="280"/>
      <c r="G31" s="736"/>
      <c r="H31" s="736"/>
      <c r="I31" s="288" t="s">
        <v>152</v>
      </c>
      <c r="J31" s="715"/>
      <c r="K31" s="715"/>
      <c r="L31" s="288" t="s">
        <v>151</v>
      </c>
      <c r="M31" s="715"/>
      <c r="N31" s="715"/>
      <c r="O31" s="715"/>
      <c r="P31" s="274"/>
      <c r="Q31" s="273"/>
    </row>
    <row r="32" spans="2:17" ht="3.75" customHeight="1" x14ac:dyDescent="0.25">
      <c r="B32" s="278"/>
      <c r="C32" s="287"/>
      <c r="D32" s="240"/>
      <c r="E32" s="280"/>
      <c r="F32" s="280"/>
      <c r="G32" s="257"/>
      <c r="H32" s="257"/>
      <c r="I32" s="257"/>
      <c r="J32" s="257"/>
      <c r="K32" s="257"/>
      <c r="L32" s="257"/>
      <c r="M32" s="257"/>
      <c r="N32" s="257"/>
      <c r="O32" s="257"/>
      <c r="P32" s="274"/>
      <c r="Q32" s="273"/>
    </row>
    <row r="33" spans="2:17" x14ac:dyDescent="0.25">
      <c r="B33" s="278"/>
      <c r="C33" s="287"/>
      <c r="D33" s="240" t="s">
        <v>150</v>
      </c>
      <c r="E33" s="280"/>
      <c r="F33" s="280"/>
      <c r="G33" s="715"/>
      <c r="H33" s="715"/>
      <c r="I33" s="280"/>
      <c r="J33" s="280"/>
      <c r="K33" s="288" t="s">
        <v>149</v>
      </c>
      <c r="L33" s="715"/>
      <c r="M33" s="715"/>
      <c r="N33" s="715"/>
      <c r="O33" s="715"/>
      <c r="P33" s="274"/>
      <c r="Q33" s="273"/>
    </row>
    <row r="34" spans="2:17" ht="3.75" customHeight="1" x14ac:dyDescent="0.25">
      <c r="B34" s="278"/>
      <c r="C34" s="287"/>
      <c r="D34" s="240"/>
      <c r="E34" s="280"/>
      <c r="F34" s="280"/>
      <c r="G34" s="257"/>
      <c r="H34" s="257"/>
      <c r="I34" s="257"/>
      <c r="J34" s="257"/>
      <c r="K34" s="257"/>
      <c r="L34" s="257"/>
      <c r="M34" s="257"/>
      <c r="N34" s="257"/>
      <c r="O34" s="257"/>
      <c r="P34" s="274"/>
      <c r="Q34" s="273"/>
    </row>
    <row r="35" spans="2:17" x14ac:dyDescent="0.25">
      <c r="B35" s="278"/>
      <c r="C35" s="287"/>
      <c r="D35" s="240" t="s">
        <v>148</v>
      </c>
      <c r="E35" s="280"/>
      <c r="F35" s="280"/>
      <c r="G35" s="290"/>
      <c r="H35" s="288" t="s">
        <v>147</v>
      </c>
      <c r="I35" s="289"/>
      <c r="J35" s="280"/>
      <c r="K35" s="288" t="s">
        <v>146</v>
      </c>
      <c r="L35" s="716"/>
      <c r="M35" s="715"/>
      <c r="N35" s="715"/>
      <c r="O35" s="715"/>
      <c r="P35" s="274"/>
      <c r="Q35" s="273"/>
    </row>
    <row r="36" spans="2:17" ht="3.75" customHeight="1" x14ac:dyDescent="0.25">
      <c r="B36" s="278"/>
      <c r="C36" s="286"/>
      <c r="D36" s="240"/>
      <c r="E36" s="280"/>
      <c r="F36" s="280"/>
      <c r="G36" s="257"/>
      <c r="H36" s="257"/>
      <c r="I36" s="257"/>
      <c r="J36" s="257"/>
      <c r="K36" s="257"/>
      <c r="L36" s="257"/>
      <c r="M36" s="257"/>
      <c r="N36" s="257"/>
      <c r="O36" s="257"/>
      <c r="P36" s="274"/>
      <c r="Q36" s="273"/>
    </row>
    <row r="37" spans="2:17" x14ac:dyDescent="0.25">
      <c r="B37" s="278"/>
      <c r="C37" s="287"/>
      <c r="D37" s="240" t="s">
        <v>145</v>
      </c>
      <c r="E37" s="280"/>
      <c r="F37" s="280"/>
      <c r="G37" s="715"/>
      <c r="H37" s="715"/>
      <c r="I37" s="715"/>
      <c r="J37" s="715"/>
      <c r="K37" s="715"/>
      <c r="L37" s="715"/>
      <c r="M37" s="715"/>
      <c r="N37" s="715"/>
      <c r="O37" s="715"/>
      <c r="P37" s="274"/>
      <c r="Q37" s="273"/>
    </row>
    <row r="38" spans="2:17" x14ac:dyDescent="0.25">
      <c r="B38" s="278"/>
      <c r="C38" s="286"/>
      <c r="D38" s="280"/>
      <c r="E38" s="280"/>
      <c r="F38" s="280"/>
      <c r="G38" s="257"/>
      <c r="H38" s="257"/>
      <c r="I38" s="257"/>
      <c r="J38" s="257"/>
      <c r="K38" s="257"/>
      <c r="L38" s="257"/>
      <c r="M38" s="257"/>
      <c r="N38" s="257"/>
      <c r="O38" s="257"/>
      <c r="P38" s="274"/>
      <c r="Q38" s="273"/>
    </row>
    <row r="39" spans="2:17" ht="15.75" thickBot="1" x14ac:dyDescent="0.3">
      <c r="B39" s="278"/>
      <c r="C39" s="286"/>
      <c r="D39" s="280"/>
      <c r="E39" s="280"/>
      <c r="F39" s="280"/>
      <c r="G39" s="257"/>
      <c r="H39" s="257"/>
      <c r="I39" s="257"/>
      <c r="J39" s="257"/>
      <c r="K39" s="257"/>
      <c r="L39" s="257"/>
      <c r="M39" s="257"/>
      <c r="N39" s="257"/>
      <c r="O39" s="257"/>
      <c r="P39" s="274"/>
      <c r="Q39" s="273"/>
    </row>
    <row r="40" spans="2:17" ht="15.75" thickBot="1" x14ac:dyDescent="0.3">
      <c r="B40" s="278"/>
      <c r="C40" s="286"/>
      <c r="D40" s="330" t="s">
        <v>166</v>
      </c>
      <c r="E40" s="331"/>
      <c r="F40" s="300"/>
      <c r="G40" s="301"/>
      <c r="H40" s="301"/>
      <c r="I40" s="301"/>
      <c r="J40" s="301"/>
      <c r="K40" s="301"/>
      <c r="L40" s="301"/>
      <c r="M40" s="301"/>
      <c r="N40" s="301"/>
      <c r="O40" s="301"/>
      <c r="P40" s="274"/>
      <c r="Q40" s="273"/>
    </row>
    <row r="41" spans="2:17" ht="3.75" customHeight="1" thickBot="1" x14ac:dyDescent="0.3">
      <c r="B41" s="278"/>
      <c r="C41" s="286"/>
      <c r="D41" s="280"/>
      <c r="E41" s="280"/>
      <c r="F41" s="280"/>
      <c r="G41" s="257"/>
      <c r="H41" s="257"/>
      <c r="I41" s="257"/>
      <c r="J41" s="257"/>
      <c r="K41" s="257"/>
      <c r="L41" s="257"/>
      <c r="M41" s="257"/>
      <c r="N41" s="257"/>
      <c r="O41" s="257"/>
      <c r="P41" s="274"/>
      <c r="Q41" s="273"/>
    </row>
    <row r="42" spans="2:17" ht="26.25" thickBot="1" x14ac:dyDescent="0.3">
      <c r="B42" s="278"/>
      <c r="C42" s="286"/>
      <c r="D42" s="302" t="s">
        <v>140</v>
      </c>
      <c r="E42" s="303" t="s">
        <v>139</v>
      </c>
      <c r="F42" s="304"/>
      <c r="G42" s="305"/>
      <c r="H42" s="305"/>
      <c r="I42" s="305"/>
      <c r="J42" s="306" t="s">
        <v>138</v>
      </c>
      <c r="K42" s="305"/>
      <c r="L42" s="306" t="s">
        <v>137</v>
      </c>
      <c r="M42" s="305"/>
      <c r="N42" s="307"/>
      <c r="O42" s="308" t="s">
        <v>136</v>
      </c>
      <c r="P42" s="274"/>
      <c r="Q42" s="273"/>
    </row>
    <row r="43" spans="2:17" x14ac:dyDescent="0.25">
      <c r="B43" s="278"/>
      <c r="C43" s="286"/>
      <c r="D43" s="525"/>
      <c r="E43" s="718"/>
      <c r="F43" s="719"/>
      <c r="G43" s="719"/>
      <c r="H43" s="719"/>
      <c r="I43" s="720"/>
      <c r="J43" s="729"/>
      <c r="K43" s="731"/>
      <c r="L43" s="729"/>
      <c r="M43" s="730"/>
      <c r="N43" s="731"/>
      <c r="O43" s="526"/>
      <c r="P43" s="274"/>
      <c r="Q43" s="273"/>
    </row>
    <row r="44" spans="2:17" x14ac:dyDescent="0.25">
      <c r="B44" s="278"/>
      <c r="C44" s="286"/>
      <c r="D44" s="527"/>
      <c r="E44" s="721"/>
      <c r="F44" s="722"/>
      <c r="G44" s="722"/>
      <c r="H44" s="722"/>
      <c r="I44" s="723"/>
      <c r="J44" s="732"/>
      <c r="K44" s="734"/>
      <c r="L44" s="732"/>
      <c r="M44" s="733"/>
      <c r="N44" s="734"/>
      <c r="O44" s="528"/>
      <c r="P44" s="274"/>
      <c r="Q44" s="273"/>
    </row>
    <row r="45" spans="2:17" x14ac:dyDescent="0.25">
      <c r="B45" s="278"/>
      <c r="C45" s="286"/>
      <c r="D45" s="527"/>
      <c r="E45" s="721"/>
      <c r="F45" s="722"/>
      <c r="G45" s="722"/>
      <c r="H45" s="722"/>
      <c r="I45" s="723"/>
      <c r="J45" s="732"/>
      <c r="K45" s="734"/>
      <c r="L45" s="732"/>
      <c r="M45" s="733"/>
      <c r="N45" s="734"/>
      <c r="O45" s="528"/>
      <c r="P45" s="274"/>
      <c r="Q45" s="273"/>
    </row>
    <row r="46" spans="2:17" x14ac:dyDescent="0.25">
      <c r="B46" s="278"/>
      <c r="C46" s="286"/>
      <c r="D46" s="527"/>
      <c r="E46" s="721"/>
      <c r="F46" s="722"/>
      <c r="G46" s="722"/>
      <c r="H46" s="722"/>
      <c r="I46" s="723"/>
      <c r="J46" s="732"/>
      <c r="K46" s="734"/>
      <c r="L46" s="732"/>
      <c r="M46" s="733"/>
      <c r="N46" s="734"/>
      <c r="O46" s="528"/>
      <c r="P46" s="274"/>
      <c r="Q46" s="273"/>
    </row>
    <row r="47" spans="2:17" x14ac:dyDescent="0.25">
      <c r="B47" s="278"/>
      <c r="C47" s="286"/>
      <c r="D47" s="527"/>
      <c r="E47" s="721"/>
      <c r="F47" s="722"/>
      <c r="G47" s="722"/>
      <c r="H47" s="722"/>
      <c r="I47" s="723"/>
      <c r="J47" s="732"/>
      <c r="K47" s="734"/>
      <c r="L47" s="732"/>
      <c r="M47" s="733"/>
      <c r="N47" s="734"/>
      <c r="O47" s="528"/>
      <c r="P47" s="274"/>
      <c r="Q47" s="273"/>
    </row>
    <row r="48" spans="2:17" ht="15.75" thickBot="1" x14ac:dyDescent="0.3">
      <c r="B48" s="278"/>
      <c r="C48" s="286"/>
      <c r="D48" s="529"/>
      <c r="E48" s="724"/>
      <c r="F48" s="725"/>
      <c r="G48" s="725"/>
      <c r="H48" s="725"/>
      <c r="I48" s="726"/>
      <c r="J48" s="727"/>
      <c r="K48" s="728"/>
      <c r="L48" s="727"/>
      <c r="M48" s="740"/>
      <c r="N48" s="728"/>
      <c r="O48" s="530"/>
      <c r="P48" s="274"/>
      <c r="Q48" s="273"/>
    </row>
    <row r="49" spans="2:17" x14ac:dyDescent="0.25">
      <c r="B49" s="278"/>
      <c r="C49" s="274"/>
      <c r="D49" s="281"/>
      <c r="E49" s="274"/>
      <c r="F49" s="280"/>
      <c r="G49" s="280"/>
      <c r="H49" s="717"/>
      <c r="I49" s="717"/>
      <c r="J49" s="717"/>
      <c r="K49" s="717"/>
      <c r="L49" s="717"/>
      <c r="M49" s="717"/>
      <c r="N49" s="717"/>
      <c r="O49" s="279"/>
      <c r="P49" s="274"/>
      <c r="Q49" s="273"/>
    </row>
    <row r="50" spans="2:17" x14ac:dyDescent="0.25">
      <c r="B50" s="278"/>
      <c r="C50" s="274"/>
      <c r="D50" s="274"/>
      <c r="E50" s="276"/>
      <c r="F50" s="277"/>
      <c r="G50" s="276"/>
      <c r="H50" s="276"/>
      <c r="I50" s="276"/>
      <c r="J50" s="275"/>
      <c r="K50" s="275"/>
      <c r="L50" s="274"/>
      <c r="M50" s="274"/>
      <c r="N50" s="274"/>
      <c r="O50" s="274"/>
      <c r="P50" s="274"/>
      <c r="Q50" s="273"/>
    </row>
    <row r="51" spans="2:17" ht="3.75" customHeight="1" thickBot="1" x14ac:dyDescent="0.3">
      <c r="B51" s="272"/>
      <c r="C51" s="269"/>
      <c r="D51" s="269"/>
      <c r="E51" s="269"/>
      <c r="F51" s="270"/>
      <c r="G51" s="269"/>
      <c r="H51" s="269"/>
      <c r="I51" s="269"/>
      <c r="J51" s="269"/>
      <c r="K51" s="271"/>
      <c r="L51" s="270"/>
      <c r="M51" s="270"/>
      <c r="N51" s="270"/>
      <c r="O51" s="269"/>
      <c r="P51" s="269"/>
      <c r="Q51" s="268"/>
    </row>
  </sheetData>
  <sheetProtection formatCells="0" formatColumns="0" formatRows="0"/>
  <mergeCells count="39">
    <mergeCell ref="L47:N47"/>
    <mergeCell ref="L48:N48"/>
    <mergeCell ref="J43:K43"/>
    <mergeCell ref="J44:K44"/>
    <mergeCell ref="J45:K45"/>
    <mergeCell ref="J46:K46"/>
    <mergeCell ref="J47:K47"/>
    <mergeCell ref="C3:P3"/>
    <mergeCell ref="G5:O5"/>
    <mergeCell ref="G8:O8"/>
    <mergeCell ref="G10:O10"/>
    <mergeCell ref="G12:H12"/>
    <mergeCell ref="J12:O12"/>
    <mergeCell ref="G15:O15"/>
    <mergeCell ref="G17:O17"/>
    <mergeCell ref="G19:H19"/>
    <mergeCell ref="J19:O19"/>
    <mergeCell ref="G23:O23"/>
    <mergeCell ref="D29:E29"/>
    <mergeCell ref="G29:O29"/>
    <mergeCell ref="G31:H31"/>
    <mergeCell ref="J31:K31"/>
    <mergeCell ref="M31:O31"/>
    <mergeCell ref="G33:H33"/>
    <mergeCell ref="L33:O33"/>
    <mergeCell ref="L35:O35"/>
    <mergeCell ref="H49:N49"/>
    <mergeCell ref="G37:O37"/>
    <mergeCell ref="E43:I43"/>
    <mergeCell ref="E44:I44"/>
    <mergeCell ref="E45:I45"/>
    <mergeCell ref="E46:I46"/>
    <mergeCell ref="E47:I47"/>
    <mergeCell ref="E48:I48"/>
    <mergeCell ref="J48:K48"/>
    <mergeCell ref="L43:N43"/>
    <mergeCell ref="L44:N44"/>
    <mergeCell ref="L45:N45"/>
    <mergeCell ref="L46:N46"/>
  </mergeCells>
  <dataValidations count="1">
    <dataValidation type="list" allowBlank="1" showInputMessage="1" showErrorMessage="1" sqref="L21" xr:uid="{00000000-0002-0000-0300-000000000000}">
      <formula1>Yes_or_No</formula1>
    </dataValidation>
  </dataValidations>
  <printOptions horizontalCentered="1"/>
  <pageMargins left="0.25" right="0.25" top="0.75" bottom="0.75" header="0.3" footer="0.3"/>
  <pageSetup fitToHeight="2" orientation="portrait" r:id="rId1"/>
  <headerFooter alignWithMargins="0">
    <oddFooter>&amp;LForm 1
Project Summary&amp;CCFA Homeownership Forms&amp;REdition: 2021
Version 1.0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H46"/>
  <sheetViews>
    <sheetView showGridLines="0" showRuler="0" zoomScaleNormal="100" zoomScaleSheetLayoutView="75" workbookViewId="0">
      <selection activeCell="M9" sqref="M9:O9"/>
    </sheetView>
  </sheetViews>
  <sheetFormatPr defaultColWidth="9.140625" defaultRowHeight="12.75" x14ac:dyDescent="0.2"/>
  <cols>
    <col min="1" max="1" width="1.7109375" style="185" customWidth="1"/>
    <col min="2" max="3" width="1.42578125" style="185" customWidth="1"/>
    <col min="4" max="10" width="8.5703125" style="185" customWidth="1"/>
    <col min="11" max="11" width="7.85546875" style="185" customWidth="1"/>
    <col min="12" max="12" width="10.5703125" style="185" customWidth="1"/>
    <col min="13" max="13" width="8.28515625" style="185" bestFit="1" customWidth="1"/>
    <col min="14" max="14" width="5.7109375" style="185" customWidth="1"/>
    <col min="15" max="15" width="7.7109375" style="185" bestFit="1" customWidth="1"/>
    <col min="16" max="16" width="1.7109375" style="185" customWidth="1"/>
    <col min="17" max="17" width="1.42578125" style="184" customWidth="1"/>
    <col min="18" max="26" width="7.85546875" style="183" customWidth="1"/>
    <col min="27" max="27" width="11.5703125" style="183" bestFit="1" customWidth="1"/>
    <col min="28" max="28" width="15" style="183" bestFit="1" customWidth="1"/>
    <col min="29" max="16384" width="9.140625" style="183"/>
  </cols>
  <sheetData>
    <row r="1" spans="2:18" ht="13.5" thickBot="1" x14ac:dyDescent="0.25"/>
    <row r="2" spans="2:18" x14ac:dyDescent="0.2">
      <c r="B2" s="313"/>
      <c r="C2" s="314"/>
      <c r="D2" s="314"/>
      <c r="E2" s="314"/>
      <c r="F2" s="314"/>
      <c r="G2" s="314"/>
      <c r="H2" s="314"/>
      <c r="I2" s="314"/>
      <c r="J2" s="314"/>
      <c r="K2" s="314"/>
      <c r="L2" s="314"/>
      <c r="M2" s="314"/>
      <c r="N2" s="314"/>
      <c r="O2" s="314"/>
      <c r="P2" s="314"/>
      <c r="Q2" s="315"/>
    </row>
    <row r="3" spans="2:18" ht="18.75" x14ac:dyDescent="0.3">
      <c r="B3" s="316"/>
      <c r="C3" s="312" t="s">
        <v>451</v>
      </c>
      <c r="D3" s="312"/>
      <c r="E3" s="312"/>
      <c r="F3" s="312"/>
      <c r="G3" s="312"/>
      <c r="H3" s="312"/>
      <c r="I3" s="312"/>
      <c r="J3" s="312"/>
      <c r="K3" s="312"/>
      <c r="L3" s="312"/>
      <c r="M3" s="312"/>
      <c r="N3" s="312"/>
      <c r="O3" s="312"/>
      <c r="P3" s="312"/>
      <c r="Q3" s="317"/>
    </row>
    <row r="4" spans="2:18" ht="7.5" customHeight="1" x14ac:dyDescent="0.2">
      <c r="B4" s="192"/>
      <c r="C4" s="191"/>
      <c r="D4" s="191"/>
      <c r="E4" s="191"/>
      <c r="F4" s="191"/>
      <c r="G4" s="191"/>
      <c r="H4" s="191"/>
      <c r="I4" s="191"/>
      <c r="J4" s="191"/>
      <c r="K4" s="191"/>
      <c r="L4" s="191"/>
      <c r="M4" s="191"/>
      <c r="N4" s="191"/>
      <c r="O4" s="191"/>
      <c r="P4" s="191"/>
      <c r="Q4" s="190"/>
    </row>
    <row r="5" spans="2:18" ht="7.5" customHeight="1" thickBot="1" x14ac:dyDescent="0.25">
      <c r="B5" s="192"/>
      <c r="C5" s="191"/>
      <c r="D5" s="191"/>
      <c r="E5" s="191"/>
      <c r="F5" s="191"/>
      <c r="G5" s="191"/>
      <c r="H5" s="191"/>
      <c r="I5" s="191"/>
      <c r="J5" s="191"/>
      <c r="K5" s="191"/>
      <c r="L5" s="191"/>
      <c r="M5" s="191"/>
      <c r="N5" s="191"/>
      <c r="O5" s="191"/>
      <c r="P5" s="191"/>
      <c r="Q5" s="190"/>
    </row>
    <row r="6" spans="2:18" ht="16.5" thickBot="1" x14ac:dyDescent="0.3">
      <c r="B6" s="192"/>
      <c r="C6" s="191"/>
      <c r="D6" s="750" t="s">
        <v>125</v>
      </c>
      <c r="E6" s="751"/>
      <c r="F6" s="217"/>
      <c r="G6" s="217"/>
      <c r="H6" s="214"/>
      <c r="I6" s="188"/>
      <c r="J6" s="188"/>
      <c r="K6" s="188"/>
      <c r="L6" s="188"/>
      <c r="M6" s="214"/>
      <c r="N6" s="214"/>
      <c r="O6" s="214"/>
      <c r="P6" s="196"/>
      <c r="Q6" s="190"/>
      <c r="R6" s="186"/>
    </row>
    <row r="7" spans="2:18" ht="3.75" customHeight="1" x14ac:dyDescent="0.2">
      <c r="B7" s="192"/>
      <c r="C7" s="191"/>
      <c r="D7" s="191"/>
      <c r="E7" s="196"/>
      <c r="F7" s="229"/>
      <c r="G7" s="229"/>
      <c r="H7" s="196"/>
      <c r="I7" s="191"/>
      <c r="J7" s="196"/>
      <c r="K7" s="191"/>
      <c r="L7" s="191"/>
      <c r="M7" s="196"/>
      <c r="N7" s="196"/>
      <c r="O7" s="196"/>
      <c r="P7" s="196"/>
      <c r="Q7" s="190"/>
      <c r="R7" s="186"/>
    </row>
    <row r="8" spans="2:18" x14ac:dyDescent="0.2">
      <c r="B8" s="192"/>
      <c r="C8" s="191"/>
      <c r="D8" s="195"/>
      <c r="E8" s="195"/>
      <c r="F8" s="195"/>
      <c r="G8" s="195"/>
      <c r="H8" s="195"/>
      <c r="I8" s="195"/>
      <c r="J8" s="195"/>
      <c r="K8" s="195"/>
      <c r="L8" s="195"/>
      <c r="M8" s="184"/>
      <c r="N8" s="184"/>
      <c r="O8" s="196"/>
      <c r="P8" s="196"/>
      <c r="Q8" s="190"/>
    </row>
    <row r="9" spans="2:18" ht="15" x14ac:dyDescent="0.25">
      <c r="B9" s="192"/>
      <c r="C9" s="191"/>
      <c r="D9" s="752" t="s">
        <v>124</v>
      </c>
      <c r="E9" s="752"/>
      <c r="F9" s="752"/>
      <c r="G9" s="186"/>
      <c r="H9" s="186"/>
      <c r="I9" s="186"/>
      <c r="J9" s="186"/>
      <c r="K9" s="186"/>
      <c r="L9" s="186"/>
      <c r="M9" s="753" t="s">
        <v>123</v>
      </c>
      <c r="N9" s="753"/>
      <c r="O9" s="753"/>
      <c r="P9" s="196"/>
      <c r="Q9" s="190"/>
    </row>
    <row r="10" spans="2:18" ht="3.75" customHeight="1" thickBot="1" x14ac:dyDescent="0.3">
      <c r="B10" s="192"/>
      <c r="C10" s="191"/>
      <c r="D10" s="186"/>
      <c r="E10" s="186"/>
      <c r="F10" s="186"/>
      <c r="G10" s="186"/>
      <c r="H10" s="186"/>
      <c r="I10" s="186"/>
      <c r="J10" s="186"/>
      <c r="K10" s="186"/>
      <c r="L10" s="186"/>
      <c r="M10" s="228"/>
      <c r="N10" s="228"/>
      <c r="O10" s="228"/>
      <c r="P10" s="196"/>
      <c r="Q10" s="190"/>
    </row>
    <row r="11" spans="2:18" ht="15.75" thickBot="1" x14ac:dyDescent="0.3">
      <c r="B11" s="192"/>
      <c r="C11" s="191"/>
      <c r="D11" s="227" t="s">
        <v>122</v>
      </c>
      <c r="E11" s="226" t="s">
        <v>121</v>
      </c>
      <c r="F11" s="226" t="s">
        <v>120</v>
      </c>
      <c r="G11" s="226" t="s">
        <v>119</v>
      </c>
      <c r="H11" s="226" t="s">
        <v>118</v>
      </c>
      <c r="I11" s="226" t="s">
        <v>117</v>
      </c>
      <c r="J11" s="225" t="s">
        <v>116</v>
      </c>
      <c r="K11" s="195"/>
      <c r="L11" s="186"/>
      <c r="M11" s="224" t="s">
        <v>115</v>
      </c>
      <c r="N11" s="531"/>
      <c r="O11" s="186"/>
      <c r="P11" s="196"/>
      <c r="Q11" s="190"/>
    </row>
    <row r="12" spans="2:18" ht="16.5" thickTop="1" thickBot="1" x14ac:dyDescent="0.3">
      <c r="B12" s="192"/>
      <c r="C12" s="191"/>
      <c r="D12" s="223"/>
      <c r="E12" s="222"/>
      <c r="F12" s="222"/>
      <c r="G12" s="222"/>
      <c r="H12" s="222"/>
      <c r="I12" s="222"/>
      <c r="J12" s="221"/>
      <c r="K12" s="220">
        <f>SUM(D12:J12)</f>
        <v>0</v>
      </c>
      <c r="L12" s="186"/>
      <c r="M12" s="219" t="s">
        <v>114</v>
      </c>
      <c r="N12" s="532"/>
      <c r="O12" s="186"/>
      <c r="P12" s="196"/>
      <c r="Q12" s="190"/>
    </row>
    <row r="13" spans="2:18" ht="15.75" customHeight="1" thickBot="1" x14ac:dyDescent="0.25">
      <c r="B13" s="192"/>
      <c r="C13" s="191"/>
      <c r="D13" s="186"/>
      <c r="E13" s="186"/>
      <c r="F13" s="195"/>
      <c r="G13" s="195"/>
      <c r="H13" s="195"/>
      <c r="I13" s="195"/>
      <c r="J13" s="195"/>
      <c r="K13" s="195"/>
      <c r="L13" s="195"/>
      <c r="M13" s="218" t="s">
        <v>113</v>
      </c>
      <c r="N13" s="533"/>
      <c r="O13" s="186"/>
      <c r="P13" s="196"/>
      <c r="Q13" s="190"/>
    </row>
    <row r="14" spans="2:18" ht="3" customHeight="1" x14ac:dyDescent="0.2">
      <c r="B14" s="192"/>
      <c r="C14" s="191"/>
      <c r="D14" s="196"/>
      <c r="E14" s="196"/>
      <c r="F14" s="196"/>
      <c r="G14" s="196"/>
      <c r="H14" s="196"/>
      <c r="I14" s="196"/>
      <c r="J14" s="196"/>
      <c r="K14" s="196"/>
      <c r="L14" s="196"/>
      <c r="M14" s="213"/>
      <c r="N14" s="213"/>
      <c r="O14" s="191"/>
      <c r="P14" s="191"/>
      <c r="Q14" s="190"/>
    </row>
    <row r="15" spans="2:18" ht="13.5" thickBot="1" x14ac:dyDescent="0.25">
      <c r="B15" s="192"/>
      <c r="C15" s="191"/>
      <c r="D15" s="196"/>
      <c r="E15" s="196"/>
      <c r="F15" s="196"/>
      <c r="G15" s="196"/>
      <c r="H15" s="196"/>
      <c r="I15" s="196"/>
      <c r="J15" s="196"/>
      <c r="K15" s="196"/>
      <c r="L15" s="196"/>
      <c r="M15" s="213"/>
      <c r="N15" s="213"/>
      <c r="O15" s="191"/>
      <c r="P15" s="191"/>
      <c r="Q15" s="190"/>
    </row>
    <row r="16" spans="2:18" ht="16.5" thickBot="1" x14ac:dyDescent="0.3">
      <c r="B16" s="192"/>
      <c r="C16" s="191"/>
      <c r="D16" s="750" t="s">
        <v>112</v>
      </c>
      <c r="E16" s="751"/>
      <c r="F16" s="217"/>
      <c r="G16" s="217"/>
      <c r="H16" s="214"/>
      <c r="I16" s="216"/>
      <c r="J16" s="215"/>
      <c r="K16" s="215"/>
      <c r="L16" s="215"/>
      <c r="M16" s="214"/>
      <c r="N16" s="214"/>
      <c r="O16" s="214"/>
      <c r="P16" s="191"/>
      <c r="Q16" s="190"/>
    </row>
    <row r="17" spans="2:19" ht="3.75" customHeight="1" x14ac:dyDescent="0.25">
      <c r="B17" s="192"/>
      <c r="C17" s="191"/>
      <c r="D17" s="212"/>
      <c r="E17" s="212"/>
      <c r="F17" s="212"/>
      <c r="G17" s="212"/>
      <c r="H17" s="212"/>
      <c r="I17" s="212"/>
      <c r="J17" s="213"/>
      <c r="K17" s="213"/>
      <c r="L17" s="213"/>
      <c r="M17" s="196"/>
      <c r="N17" s="196"/>
      <c r="O17" s="191"/>
      <c r="P17" s="191"/>
      <c r="Q17" s="190"/>
    </row>
    <row r="18" spans="2:19" ht="15" x14ac:dyDescent="0.25">
      <c r="B18" s="192"/>
      <c r="C18" s="191"/>
      <c r="D18" s="752" t="s">
        <v>111</v>
      </c>
      <c r="E18" s="752"/>
      <c r="F18" s="752"/>
      <c r="G18"/>
      <c r="H18" s="749" t="s">
        <v>106</v>
      </c>
      <c r="I18" s="749"/>
      <c r="J18" s="186"/>
      <c r="N18" s="186"/>
      <c r="O18" s="186"/>
      <c r="P18" s="191"/>
      <c r="Q18" s="190"/>
    </row>
    <row r="19" spans="2:19" ht="3.75" customHeight="1" thickBot="1" x14ac:dyDescent="0.3">
      <c r="B19" s="192"/>
      <c r="C19" s="191"/>
      <c r="D19" s="211"/>
      <c r="E19" s="186"/>
      <c r="F19" s="191"/>
      <c r="G19"/>
      <c r="H19"/>
      <c r="I19" s="212"/>
      <c r="J19" s="186"/>
      <c r="N19" s="186"/>
      <c r="O19" s="186"/>
      <c r="P19" s="210"/>
      <c r="Q19" s="190"/>
    </row>
    <row r="20" spans="2:19" ht="15" x14ac:dyDescent="0.25">
      <c r="B20" s="192"/>
      <c r="C20" s="191"/>
      <c r="D20" s="186"/>
      <c r="E20" s="741" t="s">
        <v>110</v>
      </c>
      <c r="F20" s="743" t="s">
        <v>109</v>
      </c>
      <c r="G20"/>
      <c r="H20"/>
      <c r="J20" s="745" t="s">
        <v>98</v>
      </c>
      <c r="N20" s="186"/>
      <c r="O20" s="186"/>
      <c r="P20" s="208"/>
      <c r="Q20" s="190"/>
    </row>
    <row r="21" spans="2:19" ht="15.75" thickBot="1" x14ac:dyDescent="0.3">
      <c r="B21" s="192"/>
      <c r="C21" s="191"/>
      <c r="D21" s="209"/>
      <c r="E21" s="742"/>
      <c r="F21" s="744"/>
      <c r="G21"/>
      <c r="H21" s="191"/>
      <c r="J21" s="746"/>
      <c r="N21" s="186"/>
      <c r="O21" s="186"/>
      <c r="P21" s="208"/>
      <c r="Q21" s="190"/>
    </row>
    <row r="22" spans="2:19" ht="15" x14ac:dyDescent="0.25">
      <c r="B22" s="192"/>
      <c r="C22" s="191"/>
      <c r="D22" s="207">
        <v>1</v>
      </c>
      <c r="E22" s="206"/>
      <c r="F22" s="205">
        <f>D22*E22</f>
        <v>0</v>
      </c>
      <c r="G22"/>
      <c r="H22" s="747" t="s">
        <v>105</v>
      </c>
      <c r="I22" s="748"/>
      <c r="J22" s="566"/>
      <c r="N22" s="186"/>
      <c r="O22" s="186"/>
      <c r="P22" s="199"/>
      <c r="Q22" s="190"/>
    </row>
    <row r="23" spans="2:19" ht="15" x14ac:dyDescent="0.25">
      <c r="B23" s="192"/>
      <c r="C23" s="191"/>
      <c r="D23" s="204">
        <v>2</v>
      </c>
      <c r="E23" s="203"/>
      <c r="F23" s="202">
        <f>D23*E23</f>
        <v>0</v>
      </c>
      <c r="G23"/>
      <c r="H23" s="758" t="s">
        <v>104</v>
      </c>
      <c r="I23" s="759"/>
      <c r="J23" s="567"/>
      <c r="N23" s="186"/>
      <c r="O23" s="186"/>
      <c r="P23" s="199"/>
      <c r="Q23" s="190"/>
    </row>
    <row r="24" spans="2:19" ht="15" x14ac:dyDescent="0.25">
      <c r="B24" s="192"/>
      <c r="C24" s="191"/>
      <c r="D24" s="204">
        <v>3</v>
      </c>
      <c r="E24" s="203"/>
      <c r="F24" s="202">
        <f>D24*E24</f>
        <v>0</v>
      </c>
      <c r="G24"/>
      <c r="H24" s="758" t="s">
        <v>103</v>
      </c>
      <c r="I24" s="759"/>
      <c r="J24" s="567"/>
      <c r="N24" s="186"/>
      <c r="O24" s="186"/>
      <c r="P24" s="199"/>
      <c r="Q24" s="190"/>
      <c r="S24" s="193"/>
    </row>
    <row r="25" spans="2:19" ht="15" x14ac:dyDescent="0.25">
      <c r="B25" s="192"/>
      <c r="C25" s="191"/>
      <c r="D25" s="204">
        <v>4</v>
      </c>
      <c r="E25" s="203"/>
      <c r="F25" s="202">
        <f>D25*E25</f>
        <v>0</v>
      </c>
      <c r="G25"/>
      <c r="H25" s="758" t="s">
        <v>102</v>
      </c>
      <c r="I25" s="759"/>
      <c r="J25" s="567"/>
      <c r="N25" s="186"/>
      <c r="O25" s="186"/>
      <c r="P25" s="199"/>
      <c r="Q25" s="190"/>
      <c r="S25" s="193"/>
    </row>
    <row r="26" spans="2:19" ht="15" x14ac:dyDescent="0.25">
      <c r="B26" s="192"/>
      <c r="C26" s="191"/>
      <c r="D26" s="204">
        <v>5</v>
      </c>
      <c r="E26" s="203"/>
      <c r="F26" s="202">
        <f>D26*E26</f>
        <v>0</v>
      </c>
      <c r="G26"/>
      <c r="H26" s="758" t="s">
        <v>101</v>
      </c>
      <c r="I26" s="759"/>
      <c r="J26" s="567"/>
      <c r="N26" s="186"/>
      <c r="O26" s="186"/>
      <c r="P26" s="199"/>
      <c r="Q26" s="190"/>
      <c r="S26" s="193"/>
    </row>
    <row r="27" spans="2:19" ht="15" x14ac:dyDescent="0.25">
      <c r="B27" s="192"/>
      <c r="C27" s="191"/>
      <c r="D27" s="534" t="s">
        <v>90</v>
      </c>
      <c r="E27" s="203"/>
      <c r="F27" s="202">
        <f>(IF(D27&lt;&gt;"Other",(D27*E27),0))</f>
        <v>0</v>
      </c>
      <c r="G27"/>
      <c r="H27" s="760" t="s">
        <v>417</v>
      </c>
      <c r="I27" s="761"/>
      <c r="J27" s="568">
        <f>SUM(J22:J26)</f>
        <v>0</v>
      </c>
      <c r="N27" s="186"/>
      <c r="O27" s="186"/>
      <c r="P27" s="199"/>
      <c r="Q27" s="190"/>
      <c r="S27" s="193"/>
    </row>
    <row r="28" spans="2:19" ht="15.75" thickBot="1" x14ac:dyDescent="0.3">
      <c r="B28" s="192"/>
      <c r="C28" s="191"/>
      <c r="D28" s="535" t="s">
        <v>90</v>
      </c>
      <c r="E28" s="203"/>
      <c r="F28" s="202">
        <f>(IF(D28&lt;&gt;"Other",(D28*E28),0))</f>
        <v>0</v>
      </c>
      <c r="G28"/>
      <c r="H28" s="754" t="s">
        <v>100</v>
      </c>
      <c r="I28" s="755"/>
      <c r="J28" s="569"/>
      <c r="N28" s="186"/>
      <c r="O28" s="186"/>
      <c r="P28" s="199"/>
      <c r="Q28" s="190"/>
      <c r="S28" s="193"/>
    </row>
    <row r="29" spans="2:19" ht="15.75" thickBot="1" x14ac:dyDescent="0.3">
      <c r="B29" s="192"/>
      <c r="C29" s="191"/>
      <c r="D29" s="536" t="s">
        <v>90</v>
      </c>
      <c r="E29" s="201"/>
      <c r="F29" s="200">
        <f>(IF(D29&lt;&gt;"Other",(D29*E29),0))</f>
        <v>0</v>
      </c>
      <c r="G29"/>
      <c r="H29" s="756" t="s">
        <v>99</v>
      </c>
      <c r="I29" s="757"/>
      <c r="J29" s="565">
        <f>J27+J28</f>
        <v>0</v>
      </c>
      <c r="K29"/>
      <c r="L29"/>
      <c r="M29"/>
      <c r="N29" s="186"/>
      <c r="O29" s="186"/>
      <c r="P29" s="199"/>
      <c r="Q29" s="190"/>
      <c r="S29" s="193"/>
    </row>
    <row r="30" spans="2:19" ht="15.75" thickBot="1" x14ac:dyDescent="0.3">
      <c r="B30" s="192"/>
      <c r="C30" s="191"/>
      <c r="D30" s="563" t="s">
        <v>107</v>
      </c>
      <c r="E30" s="564"/>
      <c r="F30" s="198">
        <f>SUM(F22:F29)</f>
        <v>0</v>
      </c>
      <c r="G30"/>
      <c r="J30"/>
      <c r="K30"/>
      <c r="L30"/>
      <c r="M30"/>
      <c r="N30" s="186"/>
      <c r="O30" s="186"/>
      <c r="P30" s="197"/>
      <c r="Q30" s="190"/>
      <c r="S30" s="193"/>
    </row>
    <row r="31" spans="2:19" ht="15" x14ac:dyDescent="0.25">
      <c r="B31" s="192"/>
      <c r="C31" s="191"/>
      <c r="D31"/>
      <c r="E31"/>
      <c r="F31"/>
      <c r="G31"/>
      <c r="H31"/>
      <c r="I31" s="196"/>
      <c r="J31"/>
      <c r="K31"/>
      <c r="L31"/>
      <c r="M31"/>
      <c r="N31" s="186"/>
      <c r="O31" s="186"/>
      <c r="P31" s="194"/>
      <c r="Q31" s="190"/>
      <c r="S31" s="193"/>
    </row>
    <row r="32" spans="2:19" ht="15" customHeight="1" thickBot="1" x14ac:dyDescent="0.25">
      <c r="B32" s="189"/>
      <c r="C32" s="188"/>
      <c r="D32" s="188"/>
      <c r="E32" s="188"/>
      <c r="F32" s="188"/>
      <c r="G32" s="188"/>
      <c r="H32" s="188"/>
      <c r="I32" s="188"/>
      <c r="J32" s="188"/>
      <c r="K32" s="188"/>
      <c r="L32" s="188"/>
      <c r="M32" s="188"/>
      <c r="N32" s="188"/>
      <c r="O32" s="188"/>
      <c r="P32" s="188"/>
      <c r="Q32" s="187"/>
    </row>
    <row r="33" spans="2:34" ht="15" customHeight="1" x14ac:dyDescent="0.2">
      <c r="B33" s="184"/>
      <c r="C33" s="184"/>
      <c r="D33" s="186"/>
      <c r="E33" s="186"/>
      <c r="F33" s="186"/>
      <c r="G33" s="186"/>
      <c r="H33" s="186"/>
      <c r="I33" s="186"/>
      <c r="J33" s="186"/>
      <c r="K33" s="186"/>
      <c r="L33" s="186"/>
      <c r="M33" s="186"/>
      <c r="N33" s="186"/>
      <c r="O33" s="184"/>
      <c r="P33" s="184"/>
      <c r="R33" s="186"/>
    </row>
    <row r="34" spans="2:34" ht="15" customHeight="1" x14ac:dyDescent="0.2">
      <c r="B34" s="184"/>
      <c r="C34" s="184"/>
      <c r="D34" s="186"/>
      <c r="E34" s="186"/>
      <c r="F34" s="186"/>
      <c r="G34" s="186"/>
      <c r="H34" s="186"/>
      <c r="I34" s="186"/>
      <c r="J34" s="186"/>
      <c r="K34" s="186"/>
      <c r="L34" s="186"/>
      <c r="M34" s="186"/>
      <c r="N34" s="186"/>
      <c r="O34" s="184"/>
      <c r="P34" s="184"/>
      <c r="R34" s="186"/>
    </row>
    <row r="35" spans="2:34" ht="15" customHeight="1" x14ac:dyDescent="0.2">
      <c r="B35" s="184"/>
      <c r="C35" s="184"/>
      <c r="D35" s="186"/>
      <c r="E35" s="186"/>
      <c r="F35" s="186"/>
      <c r="G35" s="186"/>
      <c r="H35" s="186"/>
      <c r="I35" s="186"/>
      <c r="J35" s="186"/>
      <c r="K35" s="186"/>
      <c r="L35" s="186"/>
      <c r="M35" s="186"/>
      <c r="N35" s="186"/>
      <c r="O35" s="184"/>
      <c r="P35" s="184"/>
      <c r="R35" s="186"/>
    </row>
    <row r="36" spans="2:34" ht="15" customHeight="1" x14ac:dyDescent="0.2">
      <c r="B36" s="184"/>
      <c r="C36" s="184"/>
      <c r="D36" s="186"/>
      <c r="E36" s="186"/>
      <c r="F36" s="186"/>
      <c r="G36" s="186"/>
      <c r="H36" s="186"/>
      <c r="I36" s="186"/>
      <c r="J36" s="186"/>
      <c r="K36" s="186"/>
      <c r="L36" s="186"/>
      <c r="M36" s="186"/>
      <c r="N36" s="186"/>
      <c r="O36" s="184"/>
      <c r="P36" s="184"/>
      <c r="R36" s="186"/>
    </row>
    <row r="37" spans="2:34" ht="15" customHeight="1" x14ac:dyDescent="0.2">
      <c r="B37" s="184"/>
      <c r="C37" s="184"/>
      <c r="D37" s="186"/>
      <c r="E37" s="186"/>
      <c r="F37" s="186"/>
      <c r="G37" s="186"/>
      <c r="H37" s="186"/>
      <c r="I37" s="186"/>
      <c r="J37" s="186"/>
      <c r="K37" s="186"/>
      <c r="L37" s="186"/>
      <c r="M37" s="186"/>
      <c r="N37" s="186"/>
      <c r="O37" s="184"/>
      <c r="P37" s="184"/>
      <c r="R37" s="186"/>
    </row>
    <row r="38" spans="2:34" x14ac:dyDescent="0.2">
      <c r="B38" s="186"/>
      <c r="C38" s="186"/>
      <c r="D38" s="186"/>
      <c r="E38" s="186"/>
      <c r="F38" s="186"/>
      <c r="G38" s="186"/>
      <c r="H38" s="186"/>
      <c r="I38" s="186"/>
      <c r="J38" s="186"/>
      <c r="K38" s="186"/>
      <c r="L38" s="186"/>
      <c r="M38" s="186"/>
      <c r="N38" s="186"/>
      <c r="O38" s="186"/>
      <c r="P38" s="186"/>
      <c r="Q38" s="186"/>
      <c r="R38" s="186"/>
    </row>
    <row r="39" spans="2:34" x14ac:dyDescent="0.2">
      <c r="B39" s="186"/>
      <c r="C39" s="186"/>
      <c r="D39" s="186"/>
      <c r="E39" s="186"/>
      <c r="F39" s="186"/>
      <c r="G39" s="186"/>
      <c r="H39" s="186"/>
      <c r="I39" s="186"/>
      <c r="J39" s="186"/>
      <c r="K39" s="186"/>
      <c r="L39" s="186"/>
      <c r="M39" s="186"/>
      <c r="N39" s="186"/>
      <c r="O39" s="186"/>
      <c r="P39" s="186"/>
      <c r="Q39" s="186"/>
      <c r="R39" s="186"/>
    </row>
    <row r="40" spans="2:34" x14ac:dyDescent="0.2">
      <c r="B40" s="184"/>
      <c r="C40" s="184"/>
      <c r="D40" s="184"/>
      <c r="E40" s="184"/>
      <c r="F40" s="184"/>
      <c r="G40" s="186"/>
      <c r="H40" s="186"/>
      <c r="I40" s="186"/>
      <c r="J40" s="186"/>
      <c r="K40" s="186"/>
      <c r="L40" s="186"/>
      <c r="M40" s="186"/>
      <c r="N40" s="186"/>
      <c r="O40" s="184"/>
      <c r="P40" s="184"/>
      <c r="R40" s="186"/>
    </row>
    <row r="41" spans="2:34" x14ac:dyDescent="0.2">
      <c r="B41" s="184"/>
      <c r="D41" s="183"/>
      <c r="E41" s="183"/>
      <c r="F41" s="183"/>
      <c r="G41" s="183"/>
      <c r="H41" s="183"/>
      <c r="I41" s="183"/>
      <c r="J41" s="183"/>
      <c r="K41" s="183"/>
      <c r="L41" s="183"/>
      <c r="M41" s="183"/>
      <c r="N41" s="183"/>
    </row>
    <row r="42" spans="2:34" s="185" customFormat="1" x14ac:dyDescent="0.2">
      <c r="B42" s="184"/>
      <c r="D42" s="183"/>
      <c r="E42" s="183"/>
      <c r="F42" s="183"/>
      <c r="Q42" s="184"/>
      <c r="R42" s="183"/>
      <c r="S42" s="183"/>
      <c r="T42" s="183"/>
      <c r="U42" s="183"/>
      <c r="V42" s="183"/>
      <c r="W42" s="183"/>
      <c r="X42" s="183"/>
      <c r="Y42" s="183"/>
      <c r="Z42" s="183"/>
      <c r="AA42" s="183"/>
      <c r="AB42" s="183"/>
      <c r="AC42" s="183"/>
      <c r="AD42" s="183"/>
      <c r="AE42" s="183"/>
      <c r="AF42" s="183"/>
      <c r="AG42" s="183"/>
      <c r="AH42" s="183"/>
    </row>
    <row r="43" spans="2:34" s="185" customFormat="1" x14ac:dyDescent="0.2">
      <c r="B43" s="184"/>
      <c r="C43" s="183"/>
      <c r="D43" s="183"/>
      <c r="E43" s="183"/>
      <c r="F43" s="183"/>
      <c r="G43" s="183"/>
      <c r="H43" s="183"/>
      <c r="I43" s="183"/>
      <c r="J43" s="183"/>
      <c r="K43" s="183"/>
      <c r="L43" s="183"/>
      <c r="M43" s="183"/>
      <c r="N43" s="183"/>
      <c r="Q43" s="184"/>
      <c r="R43" s="183"/>
      <c r="S43" s="183"/>
      <c r="T43" s="183"/>
      <c r="U43" s="183"/>
      <c r="V43" s="183"/>
      <c r="W43" s="183"/>
      <c r="X43" s="183"/>
      <c r="Y43" s="183"/>
      <c r="Z43" s="183"/>
      <c r="AA43" s="183"/>
      <c r="AB43" s="183"/>
      <c r="AC43" s="183"/>
      <c r="AD43" s="183"/>
      <c r="AE43" s="183"/>
      <c r="AF43" s="183"/>
      <c r="AG43" s="183"/>
      <c r="AH43" s="183"/>
    </row>
    <row r="44" spans="2:34" s="185" customFormat="1" x14ac:dyDescent="0.2">
      <c r="C44" s="183"/>
      <c r="D44" s="183"/>
      <c r="E44" s="183"/>
      <c r="F44" s="183"/>
      <c r="G44" s="183"/>
      <c r="H44" s="183"/>
      <c r="I44" s="183"/>
      <c r="J44" s="183"/>
      <c r="K44" s="183"/>
      <c r="L44" s="183"/>
      <c r="M44" s="183"/>
      <c r="N44" s="183"/>
      <c r="Q44" s="184"/>
      <c r="R44" s="183"/>
      <c r="S44" s="183"/>
      <c r="T44" s="183"/>
      <c r="U44" s="183"/>
      <c r="V44" s="183"/>
      <c r="W44" s="183"/>
      <c r="X44" s="183"/>
      <c r="Y44" s="183"/>
      <c r="Z44" s="183"/>
      <c r="AA44" s="183"/>
      <c r="AB44" s="183"/>
      <c r="AC44" s="183"/>
      <c r="AD44" s="183"/>
      <c r="AE44" s="183"/>
      <c r="AF44" s="183"/>
      <c r="AG44" s="183"/>
      <c r="AH44" s="183"/>
    </row>
    <row r="45" spans="2:34" s="185" customFormat="1" x14ac:dyDescent="0.2">
      <c r="C45" s="183"/>
      <c r="D45" s="183"/>
      <c r="E45" s="183"/>
      <c r="F45" s="183"/>
      <c r="G45" s="183"/>
      <c r="H45" s="183"/>
      <c r="I45" s="183"/>
      <c r="J45" s="183"/>
      <c r="K45" s="183"/>
      <c r="L45" s="183"/>
      <c r="M45" s="183"/>
      <c r="N45" s="183"/>
      <c r="Q45" s="184"/>
      <c r="R45" s="183"/>
      <c r="S45" s="183"/>
      <c r="T45" s="183"/>
      <c r="U45" s="183"/>
      <c r="V45" s="183"/>
      <c r="W45" s="183"/>
      <c r="X45" s="183"/>
      <c r="Y45" s="183"/>
      <c r="Z45" s="183"/>
      <c r="AA45" s="183"/>
      <c r="AB45" s="183"/>
      <c r="AC45" s="183"/>
      <c r="AD45" s="183"/>
      <c r="AE45" s="183"/>
      <c r="AF45" s="183"/>
      <c r="AG45" s="183"/>
      <c r="AH45" s="183"/>
    </row>
    <row r="46" spans="2:34" s="185" customFormat="1" x14ac:dyDescent="0.2">
      <c r="C46" s="183"/>
      <c r="D46" s="183"/>
      <c r="E46" s="183"/>
      <c r="F46" s="183"/>
      <c r="G46" s="183"/>
      <c r="H46" s="183"/>
      <c r="I46" s="183"/>
      <c r="J46" s="183"/>
      <c r="K46" s="183"/>
      <c r="L46" s="183"/>
      <c r="M46" s="183"/>
      <c r="N46" s="183"/>
      <c r="Q46" s="184"/>
      <c r="R46" s="183"/>
      <c r="S46" s="183"/>
      <c r="T46" s="183"/>
      <c r="U46" s="183"/>
      <c r="V46" s="183"/>
      <c r="W46" s="183"/>
      <c r="X46" s="183"/>
      <c r="Y46" s="183"/>
      <c r="Z46" s="183"/>
      <c r="AA46" s="183"/>
      <c r="AB46" s="183"/>
      <c r="AC46" s="183"/>
      <c r="AD46" s="183"/>
      <c r="AE46" s="183"/>
      <c r="AF46" s="183"/>
      <c r="AG46" s="183"/>
      <c r="AH46" s="183"/>
    </row>
  </sheetData>
  <sheetProtection formatCells="0" formatColumns="0" formatRows="0" insertRows="0"/>
  <mergeCells count="17">
    <mergeCell ref="H28:I28"/>
    <mergeCell ref="H29:I29"/>
    <mergeCell ref="H23:I23"/>
    <mergeCell ref="H24:I24"/>
    <mergeCell ref="H25:I25"/>
    <mergeCell ref="H26:I26"/>
    <mergeCell ref="H27:I27"/>
    <mergeCell ref="D6:E6"/>
    <mergeCell ref="D9:F9"/>
    <mergeCell ref="M9:O9"/>
    <mergeCell ref="D16:E16"/>
    <mergeCell ref="D18:F18"/>
    <mergeCell ref="E20:E21"/>
    <mergeCell ref="F20:F21"/>
    <mergeCell ref="J20:J21"/>
    <mergeCell ref="H22:I22"/>
    <mergeCell ref="H18:I18"/>
  </mergeCells>
  <dataValidations disablePrompts="1" count="3">
    <dataValidation type="whole" operator="greaterThanOrEqual" allowBlank="1" showInputMessage="1" showErrorMessage="1" error="Enter whole numbers only" sqref="D12:J12" xr:uid="{00000000-0002-0000-0400-000000000000}">
      <formula1>0</formula1>
    </dataValidation>
    <dataValidation type="decimal" operator="greaterThanOrEqual" allowBlank="1" showInputMessage="1" showErrorMessage="1" error="Numeric data only" sqref="N11:N13" xr:uid="{00000000-0002-0000-0400-000001000000}">
      <formula1>0</formula1>
    </dataValidation>
    <dataValidation type="whole" operator="greaterThanOrEqual" allowBlank="1" showInputMessage="1" showErrorMessage="1" error="Whole numbers only" sqref="E22:E29" xr:uid="{00000000-0002-0000-0400-000002000000}">
      <formula1>0</formula1>
    </dataValidation>
  </dataValidations>
  <printOptions horizontalCentered="1"/>
  <pageMargins left="0.25" right="0.25" top="0.75" bottom="0.75" header="0.3" footer="0.3"/>
  <pageSetup fitToHeight="2" orientation="landscape" r:id="rId1"/>
  <headerFooter alignWithMargins="0">
    <oddFooter>&amp;LForm 3
Units and Target Populations&amp;CCFA Homeownership Forms&amp;REdition: 2021
Version 1.0</oddFooter>
  </headerFooter>
  <rowBreaks count="3" manualBreakCount="3">
    <brk id="41" max="16383" man="1"/>
    <brk id="75" max="14" man="1"/>
    <brk id="108" max="1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6:R688"/>
  <sheetViews>
    <sheetView showGridLines="0" showRuler="0" zoomScaleNormal="100" workbookViewId="0">
      <selection activeCell="T25" sqref="T25"/>
    </sheetView>
  </sheetViews>
  <sheetFormatPr defaultRowHeight="12.75" x14ac:dyDescent="0.2"/>
  <cols>
    <col min="1" max="1" width="2.28515625" style="2" customWidth="1"/>
    <col min="2" max="2" width="2.7109375" style="2" customWidth="1"/>
    <col min="3" max="3" width="30.85546875" style="2" bestFit="1" customWidth="1"/>
    <col min="4" max="13" width="6.5703125" style="2" bestFit="1" customWidth="1"/>
    <col min="14" max="15" width="6.5703125" style="2" customWidth="1"/>
    <col min="16" max="16" width="11.28515625" style="2" customWidth="1"/>
    <col min="17" max="17" width="8.28515625" style="2" customWidth="1"/>
    <col min="18" max="18" width="3.5703125" style="2" customWidth="1"/>
    <col min="19" max="259" width="9.140625" style="2"/>
    <col min="260" max="260" width="4.140625" style="2" customWidth="1"/>
    <col min="261" max="261" width="30.85546875" style="2" bestFit="1" customWidth="1"/>
    <col min="262" max="272" width="11.28515625" style="2" customWidth="1"/>
    <col min="273" max="273" width="8.28515625" style="2" customWidth="1"/>
    <col min="274" max="274" width="3.5703125" style="2" customWidth="1"/>
    <col min="275" max="515" width="9.140625" style="2"/>
    <col min="516" max="516" width="4.140625" style="2" customWidth="1"/>
    <col min="517" max="517" width="30.85546875" style="2" bestFit="1" customWidth="1"/>
    <col min="518" max="528" width="11.28515625" style="2" customWidth="1"/>
    <col min="529" max="529" width="8.28515625" style="2" customWidth="1"/>
    <col min="530" max="530" width="3.5703125" style="2" customWidth="1"/>
    <col min="531" max="771" width="9.140625" style="2"/>
    <col min="772" max="772" width="4.140625" style="2" customWidth="1"/>
    <col min="773" max="773" width="30.85546875" style="2" bestFit="1" customWidth="1"/>
    <col min="774" max="784" width="11.28515625" style="2" customWidth="1"/>
    <col min="785" max="785" width="8.28515625" style="2" customWidth="1"/>
    <col min="786" max="786" width="3.5703125" style="2" customWidth="1"/>
    <col min="787" max="1027" width="9.140625" style="2"/>
    <col min="1028" max="1028" width="4.140625" style="2" customWidth="1"/>
    <col min="1029" max="1029" width="30.85546875" style="2" bestFit="1" customWidth="1"/>
    <col min="1030" max="1040" width="11.28515625" style="2" customWidth="1"/>
    <col min="1041" max="1041" width="8.28515625" style="2" customWidth="1"/>
    <col min="1042" max="1042" width="3.5703125" style="2" customWidth="1"/>
    <col min="1043" max="1283" width="9.140625" style="2"/>
    <col min="1284" max="1284" width="4.140625" style="2" customWidth="1"/>
    <col min="1285" max="1285" width="30.85546875" style="2" bestFit="1" customWidth="1"/>
    <col min="1286" max="1296" width="11.28515625" style="2" customWidth="1"/>
    <col min="1297" max="1297" width="8.28515625" style="2" customWidth="1"/>
    <col min="1298" max="1298" width="3.5703125" style="2" customWidth="1"/>
    <col min="1299" max="1539" width="9.140625" style="2"/>
    <col min="1540" max="1540" width="4.140625" style="2" customWidth="1"/>
    <col min="1541" max="1541" width="30.85546875" style="2" bestFit="1" customWidth="1"/>
    <col min="1542" max="1552" width="11.28515625" style="2" customWidth="1"/>
    <col min="1553" max="1553" width="8.28515625" style="2" customWidth="1"/>
    <col min="1554" max="1554" width="3.5703125" style="2" customWidth="1"/>
    <col min="1555" max="1795" width="9.140625" style="2"/>
    <col min="1796" max="1796" width="4.140625" style="2" customWidth="1"/>
    <col min="1797" max="1797" width="30.85546875" style="2" bestFit="1" customWidth="1"/>
    <col min="1798" max="1808" width="11.28515625" style="2" customWidth="1"/>
    <col min="1809" max="1809" width="8.28515625" style="2" customWidth="1"/>
    <col min="1810" max="1810" width="3.5703125" style="2" customWidth="1"/>
    <col min="1811" max="2051" width="9.140625" style="2"/>
    <col min="2052" max="2052" width="4.140625" style="2" customWidth="1"/>
    <col min="2053" max="2053" width="30.85546875" style="2" bestFit="1" customWidth="1"/>
    <col min="2054" max="2064" width="11.28515625" style="2" customWidth="1"/>
    <col min="2065" max="2065" width="8.28515625" style="2" customWidth="1"/>
    <col min="2066" max="2066" width="3.5703125" style="2" customWidth="1"/>
    <col min="2067" max="2307" width="9.140625" style="2"/>
    <col min="2308" max="2308" width="4.140625" style="2" customWidth="1"/>
    <col min="2309" max="2309" width="30.85546875" style="2" bestFit="1" customWidth="1"/>
    <col min="2310" max="2320" width="11.28515625" style="2" customWidth="1"/>
    <col min="2321" max="2321" width="8.28515625" style="2" customWidth="1"/>
    <col min="2322" max="2322" width="3.5703125" style="2" customWidth="1"/>
    <col min="2323" max="2563" width="9.140625" style="2"/>
    <col min="2564" max="2564" width="4.140625" style="2" customWidth="1"/>
    <col min="2565" max="2565" width="30.85546875" style="2" bestFit="1" customWidth="1"/>
    <col min="2566" max="2576" width="11.28515625" style="2" customWidth="1"/>
    <col min="2577" max="2577" width="8.28515625" style="2" customWidth="1"/>
    <col min="2578" max="2578" width="3.5703125" style="2" customWidth="1"/>
    <col min="2579" max="2819" width="9.140625" style="2"/>
    <col min="2820" max="2820" width="4.140625" style="2" customWidth="1"/>
    <col min="2821" max="2821" width="30.85546875" style="2" bestFit="1" customWidth="1"/>
    <col min="2822" max="2832" width="11.28515625" style="2" customWidth="1"/>
    <col min="2833" max="2833" width="8.28515625" style="2" customWidth="1"/>
    <col min="2834" max="2834" width="3.5703125" style="2" customWidth="1"/>
    <col min="2835" max="3075" width="9.140625" style="2"/>
    <col min="3076" max="3076" width="4.140625" style="2" customWidth="1"/>
    <col min="3077" max="3077" width="30.85546875" style="2" bestFit="1" customWidth="1"/>
    <col min="3078" max="3088" width="11.28515625" style="2" customWidth="1"/>
    <col min="3089" max="3089" width="8.28515625" style="2" customWidth="1"/>
    <col min="3090" max="3090" width="3.5703125" style="2" customWidth="1"/>
    <col min="3091" max="3331" width="9.140625" style="2"/>
    <col min="3332" max="3332" width="4.140625" style="2" customWidth="1"/>
    <col min="3333" max="3333" width="30.85546875" style="2" bestFit="1" customWidth="1"/>
    <col min="3334" max="3344" width="11.28515625" style="2" customWidth="1"/>
    <col min="3345" max="3345" width="8.28515625" style="2" customWidth="1"/>
    <col min="3346" max="3346" width="3.5703125" style="2" customWidth="1"/>
    <col min="3347" max="3587" width="9.140625" style="2"/>
    <col min="3588" max="3588" width="4.140625" style="2" customWidth="1"/>
    <col min="3589" max="3589" width="30.85546875" style="2" bestFit="1" customWidth="1"/>
    <col min="3590" max="3600" width="11.28515625" style="2" customWidth="1"/>
    <col min="3601" max="3601" width="8.28515625" style="2" customWidth="1"/>
    <col min="3602" max="3602" width="3.5703125" style="2" customWidth="1"/>
    <col min="3603" max="3843" width="9.140625" style="2"/>
    <col min="3844" max="3844" width="4.140625" style="2" customWidth="1"/>
    <col min="3845" max="3845" width="30.85546875" style="2" bestFit="1" customWidth="1"/>
    <col min="3846" max="3856" width="11.28515625" style="2" customWidth="1"/>
    <col min="3857" max="3857" width="8.28515625" style="2" customWidth="1"/>
    <col min="3858" max="3858" width="3.5703125" style="2" customWidth="1"/>
    <col min="3859" max="4099" width="9.140625" style="2"/>
    <col min="4100" max="4100" width="4.140625" style="2" customWidth="1"/>
    <col min="4101" max="4101" width="30.85546875" style="2" bestFit="1" customWidth="1"/>
    <col min="4102" max="4112" width="11.28515625" style="2" customWidth="1"/>
    <col min="4113" max="4113" width="8.28515625" style="2" customWidth="1"/>
    <col min="4114" max="4114" width="3.5703125" style="2" customWidth="1"/>
    <col min="4115" max="4355" width="9.140625" style="2"/>
    <col min="4356" max="4356" width="4.140625" style="2" customWidth="1"/>
    <col min="4357" max="4357" width="30.85546875" style="2" bestFit="1" customWidth="1"/>
    <col min="4358" max="4368" width="11.28515625" style="2" customWidth="1"/>
    <col min="4369" max="4369" width="8.28515625" style="2" customWidth="1"/>
    <col min="4370" max="4370" width="3.5703125" style="2" customWidth="1"/>
    <col min="4371" max="4611" width="9.140625" style="2"/>
    <col min="4612" max="4612" width="4.140625" style="2" customWidth="1"/>
    <col min="4613" max="4613" width="30.85546875" style="2" bestFit="1" customWidth="1"/>
    <col min="4614" max="4624" width="11.28515625" style="2" customWidth="1"/>
    <col min="4625" max="4625" width="8.28515625" style="2" customWidth="1"/>
    <col min="4626" max="4626" width="3.5703125" style="2" customWidth="1"/>
    <col min="4627" max="4867" width="9.140625" style="2"/>
    <col min="4868" max="4868" width="4.140625" style="2" customWidth="1"/>
    <col min="4869" max="4869" width="30.85546875" style="2" bestFit="1" customWidth="1"/>
    <col min="4870" max="4880" width="11.28515625" style="2" customWidth="1"/>
    <col min="4881" max="4881" width="8.28515625" style="2" customWidth="1"/>
    <col min="4882" max="4882" width="3.5703125" style="2" customWidth="1"/>
    <col min="4883" max="5123" width="9.140625" style="2"/>
    <col min="5124" max="5124" width="4.140625" style="2" customWidth="1"/>
    <col min="5125" max="5125" width="30.85546875" style="2" bestFit="1" customWidth="1"/>
    <col min="5126" max="5136" width="11.28515625" style="2" customWidth="1"/>
    <col min="5137" max="5137" width="8.28515625" style="2" customWidth="1"/>
    <col min="5138" max="5138" width="3.5703125" style="2" customWidth="1"/>
    <col min="5139" max="5379" width="9.140625" style="2"/>
    <col min="5380" max="5380" width="4.140625" style="2" customWidth="1"/>
    <col min="5381" max="5381" width="30.85546875" style="2" bestFit="1" customWidth="1"/>
    <col min="5382" max="5392" width="11.28515625" style="2" customWidth="1"/>
    <col min="5393" max="5393" width="8.28515625" style="2" customWidth="1"/>
    <col min="5394" max="5394" width="3.5703125" style="2" customWidth="1"/>
    <col min="5395" max="5635" width="9.140625" style="2"/>
    <col min="5636" max="5636" width="4.140625" style="2" customWidth="1"/>
    <col min="5637" max="5637" width="30.85546875" style="2" bestFit="1" customWidth="1"/>
    <col min="5638" max="5648" width="11.28515625" style="2" customWidth="1"/>
    <col min="5649" max="5649" width="8.28515625" style="2" customWidth="1"/>
    <col min="5650" max="5650" width="3.5703125" style="2" customWidth="1"/>
    <col min="5651" max="5891" width="9.140625" style="2"/>
    <col min="5892" max="5892" width="4.140625" style="2" customWidth="1"/>
    <col min="5893" max="5893" width="30.85546875" style="2" bestFit="1" customWidth="1"/>
    <col min="5894" max="5904" width="11.28515625" style="2" customWidth="1"/>
    <col min="5905" max="5905" width="8.28515625" style="2" customWidth="1"/>
    <col min="5906" max="5906" width="3.5703125" style="2" customWidth="1"/>
    <col min="5907" max="6147" width="9.140625" style="2"/>
    <col min="6148" max="6148" width="4.140625" style="2" customWidth="1"/>
    <col min="6149" max="6149" width="30.85546875" style="2" bestFit="1" customWidth="1"/>
    <col min="6150" max="6160" width="11.28515625" style="2" customWidth="1"/>
    <col min="6161" max="6161" width="8.28515625" style="2" customWidth="1"/>
    <col min="6162" max="6162" width="3.5703125" style="2" customWidth="1"/>
    <col min="6163" max="6403" width="9.140625" style="2"/>
    <col min="6404" max="6404" width="4.140625" style="2" customWidth="1"/>
    <col min="6405" max="6405" width="30.85546875" style="2" bestFit="1" customWidth="1"/>
    <col min="6406" max="6416" width="11.28515625" style="2" customWidth="1"/>
    <col min="6417" max="6417" width="8.28515625" style="2" customWidth="1"/>
    <col min="6418" max="6418" width="3.5703125" style="2" customWidth="1"/>
    <col min="6419" max="6659" width="9.140625" style="2"/>
    <col min="6660" max="6660" width="4.140625" style="2" customWidth="1"/>
    <col min="6661" max="6661" width="30.85546875" style="2" bestFit="1" customWidth="1"/>
    <col min="6662" max="6672" width="11.28515625" style="2" customWidth="1"/>
    <col min="6673" max="6673" width="8.28515625" style="2" customWidth="1"/>
    <col min="6674" max="6674" width="3.5703125" style="2" customWidth="1"/>
    <col min="6675" max="6915" width="9.140625" style="2"/>
    <col min="6916" max="6916" width="4.140625" style="2" customWidth="1"/>
    <col min="6917" max="6917" width="30.85546875" style="2" bestFit="1" customWidth="1"/>
    <col min="6918" max="6928" width="11.28515625" style="2" customWidth="1"/>
    <col min="6929" max="6929" width="8.28515625" style="2" customWidth="1"/>
    <col min="6930" max="6930" width="3.5703125" style="2" customWidth="1"/>
    <col min="6931" max="7171" width="9.140625" style="2"/>
    <col min="7172" max="7172" width="4.140625" style="2" customWidth="1"/>
    <col min="7173" max="7173" width="30.85546875" style="2" bestFit="1" customWidth="1"/>
    <col min="7174" max="7184" width="11.28515625" style="2" customWidth="1"/>
    <col min="7185" max="7185" width="8.28515625" style="2" customWidth="1"/>
    <col min="7186" max="7186" width="3.5703125" style="2" customWidth="1"/>
    <col min="7187" max="7427" width="9.140625" style="2"/>
    <col min="7428" max="7428" width="4.140625" style="2" customWidth="1"/>
    <col min="7429" max="7429" width="30.85546875" style="2" bestFit="1" customWidth="1"/>
    <col min="7430" max="7440" width="11.28515625" style="2" customWidth="1"/>
    <col min="7441" max="7441" width="8.28515625" style="2" customWidth="1"/>
    <col min="7442" max="7442" width="3.5703125" style="2" customWidth="1"/>
    <col min="7443" max="7683" width="9.140625" style="2"/>
    <col min="7684" max="7684" width="4.140625" style="2" customWidth="1"/>
    <col min="7685" max="7685" width="30.85546875" style="2" bestFit="1" customWidth="1"/>
    <col min="7686" max="7696" width="11.28515625" style="2" customWidth="1"/>
    <col min="7697" max="7697" width="8.28515625" style="2" customWidth="1"/>
    <col min="7698" max="7698" width="3.5703125" style="2" customWidth="1"/>
    <col min="7699" max="7939" width="9.140625" style="2"/>
    <col min="7940" max="7940" width="4.140625" style="2" customWidth="1"/>
    <col min="7941" max="7941" width="30.85546875" style="2" bestFit="1" customWidth="1"/>
    <col min="7942" max="7952" width="11.28515625" style="2" customWidth="1"/>
    <col min="7953" max="7953" width="8.28515625" style="2" customWidth="1"/>
    <col min="7954" max="7954" width="3.5703125" style="2" customWidth="1"/>
    <col min="7955" max="8195" width="9.140625" style="2"/>
    <col min="8196" max="8196" width="4.140625" style="2" customWidth="1"/>
    <col min="8197" max="8197" width="30.85546875" style="2" bestFit="1" customWidth="1"/>
    <col min="8198" max="8208" width="11.28515625" style="2" customWidth="1"/>
    <col min="8209" max="8209" width="8.28515625" style="2" customWidth="1"/>
    <col min="8210" max="8210" width="3.5703125" style="2" customWidth="1"/>
    <col min="8211" max="8451" width="9.140625" style="2"/>
    <col min="8452" max="8452" width="4.140625" style="2" customWidth="1"/>
    <col min="8453" max="8453" width="30.85546875" style="2" bestFit="1" customWidth="1"/>
    <col min="8454" max="8464" width="11.28515625" style="2" customWidth="1"/>
    <col min="8465" max="8465" width="8.28515625" style="2" customWidth="1"/>
    <col min="8466" max="8466" width="3.5703125" style="2" customWidth="1"/>
    <col min="8467" max="8707" width="9.140625" style="2"/>
    <col min="8708" max="8708" width="4.140625" style="2" customWidth="1"/>
    <col min="8709" max="8709" width="30.85546875" style="2" bestFit="1" customWidth="1"/>
    <col min="8710" max="8720" width="11.28515625" style="2" customWidth="1"/>
    <col min="8721" max="8721" width="8.28515625" style="2" customWidth="1"/>
    <col min="8722" max="8722" width="3.5703125" style="2" customWidth="1"/>
    <col min="8723" max="8963" width="9.140625" style="2"/>
    <col min="8964" max="8964" width="4.140625" style="2" customWidth="1"/>
    <col min="8965" max="8965" width="30.85546875" style="2" bestFit="1" customWidth="1"/>
    <col min="8966" max="8976" width="11.28515625" style="2" customWidth="1"/>
    <col min="8977" max="8977" width="8.28515625" style="2" customWidth="1"/>
    <col min="8978" max="8978" width="3.5703125" style="2" customWidth="1"/>
    <col min="8979" max="9219" width="9.140625" style="2"/>
    <col min="9220" max="9220" width="4.140625" style="2" customWidth="1"/>
    <col min="9221" max="9221" width="30.85546875" style="2" bestFit="1" customWidth="1"/>
    <col min="9222" max="9232" width="11.28515625" style="2" customWidth="1"/>
    <col min="9233" max="9233" width="8.28515625" style="2" customWidth="1"/>
    <col min="9234" max="9234" width="3.5703125" style="2" customWidth="1"/>
    <col min="9235" max="9475" width="9.140625" style="2"/>
    <col min="9476" max="9476" width="4.140625" style="2" customWidth="1"/>
    <col min="9477" max="9477" width="30.85546875" style="2" bestFit="1" customWidth="1"/>
    <col min="9478" max="9488" width="11.28515625" style="2" customWidth="1"/>
    <col min="9489" max="9489" width="8.28515625" style="2" customWidth="1"/>
    <col min="9490" max="9490" width="3.5703125" style="2" customWidth="1"/>
    <col min="9491" max="9731" width="9.140625" style="2"/>
    <col min="9732" max="9732" width="4.140625" style="2" customWidth="1"/>
    <col min="9733" max="9733" width="30.85546875" style="2" bestFit="1" customWidth="1"/>
    <col min="9734" max="9744" width="11.28515625" style="2" customWidth="1"/>
    <col min="9745" max="9745" width="8.28515625" style="2" customWidth="1"/>
    <col min="9746" max="9746" width="3.5703125" style="2" customWidth="1"/>
    <col min="9747" max="9987" width="9.140625" style="2"/>
    <col min="9988" max="9988" width="4.140625" style="2" customWidth="1"/>
    <col min="9989" max="9989" width="30.85546875" style="2" bestFit="1" customWidth="1"/>
    <col min="9990" max="10000" width="11.28515625" style="2" customWidth="1"/>
    <col min="10001" max="10001" width="8.28515625" style="2" customWidth="1"/>
    <col min="10002" max="10002" width="3.5703125" style="2" customWidth="1"/>
    <col min="10003" max="10243" width="9.140625" style="2"/>
    <col min="10244" max="10244" width="4.140625" style="2" customWidth="1"/>
    <col min="10245" max="10245" width="30.85546875" style="2" bestFit="1" customWidth="1"/>
    <col min="10246" max="10256" width="11.28515625" style="2" customWidth="1"/>
    <col min="10257" max="10257" width="8.28515625" style="2" customWidth="1"/>
    <col min="10258" max="10258" width="3.5703125" style="2" customWidth="1"/>
    <col min="10259" max="10499" width="9.140625" style="2"/>
    <col min="10500" max="10500" width="4.140625" style="2" customWidth="1"/>
    <col min="10501" max="10501" width="30.85546875" style="2" bestFit="1" customWidth="1"/>
    <col min="10502" max="10512" width="11.28515625" style="2" customWidth="1"/>
    <col min="10513" max="10513" width="8.28515625" style="2" customWidth="1"/>
    <col min="10514" max="10514" width="3.5703125" style="2" customWidth="1"/>
    <col min="10515" max="10755" width="9.140625" style="2"/>
    <col min="10756" max="10756" width="4.140625" style="2" customWidth="1"/>
    <col min="10757" max="10757" width="30.85546875" style="2" bestFit="1" customWidth="1"/>
    <col min="10758" max="10768" width="11.28515625" style="2" customWidth="1"/>
    <col min="10769" max="10769" width="8.28515625" style="2" customWidth="1"/>
    <col min="10770" max="10770" width="3.5703125" style="2" customWidth="1"/>
    <col min="10771" max="11011" width="9.140625" style="2"/>
    <col min="11012" max="11012" width="4.140625" style="2" customWidth="1"/>
    <col min="11013" max="11013" width="30.85546875" style="2" bestFit="1" customWidth="1"/>
    <col min="11014" max="11024" width="11.28515625" style="2" customWidth="1"/>
    <col min="11025" max="11025" width="8.28515625" style="2" customWidth="1"/>
    <col min="11026" max="11026" width="3.5703125" style="2" customWidth="1"/>
    <col min="11027" max="11267" width="9.140625" style="2"/>
    <col min="11268" max="11268" width="4.140625" style="2" customWidth="1"/>
    <col min="11269" max="11269" width="30.85546875" style="2" bestFit="1" customWidth="1"/>
    <col min="11270" max="11280" width="11.28515625" style="2" customWidth="1"/>
    <col min="11281" max="11281" width="8.28515625" style="2" customWidth="1"/>
    <col min="11282" max="11282" width="3.5703125" style="2" customWidth="1"/>
    <col min="11283" max="11523" width="9.140625" style="2"/>
    <col min="11524" max="11524" width="4.140625" style="2" customWidth="1"/>
    <col min="11525" max="11525" width="30.85546875" style="2" bestFit="1" customWidth="1"/>
    <col min="11526" max="11536" width="11.28515625" style="2" customWidth="1"/>
    <col min="11537" max="11537" width="8.28515625" style="2" customWidth="1"/>
    <col min="11538" max="11538" width="3.5703125" style="2" customWidth="1"/>
    <col min="11539" max="11779" width="9.140625" style="2"/>
    <col min="11780" max="11780" width="4.140625" style="2" customWidth="1"/>
    <col min="11781" max="11781" width="30.85546875" style="2" bestFit="1" customWidth="1"/>
    <col min="11782" max="11792" width="11.28515625" style="2" customWidth="1"/>
    <col min="11793" max="11793" width="8.28515625" style="2" customWidth="1"/>
    <col min="11794" max="11794" width="3.5703125" style="2" customWidth="1"/>
    <col min="11795" max="12035" width="9.140625" style="2"/>
    <col min="12036" max="12036" width="4.140625" style="2" customWidth="1"/>
    <col min="12037" max="12037" width="30.85546875" style="2" bestFit="1" customWidth="1"/>
    <col min="12038" max="12048" width="11.28515625" style="2" customWidth="1"/>
    <col min="12049" max="12049" width="8.28515625" style="2" customWidth="1"/>
    <col min="12050" max="12050" width="3.5703125" style="2" customWidth="1"/>
    <col min="12051" max="12291" width="9.140625" style="2"/>
    <col min="12292" max="12292" width="4.140625" style="2" customWidth="1"/>
    <col min="12293" max="12293" width="30.85546875" style="2" bestFit="1" customWidth="1"/>
    <col min="12294" max="12304" width="11.28515625" style="2" customWidth="1"/>
    <col min="12305" max="12305" width="8.28515625" style="2" customWidth="1"/>
    <col min="12306" max="12306" width="3.5703125" style="2" customWidth="1"/>
    <col min="12307" max="12547" width="9.140625" style="2"/>
    <col min="12548" max="12548" width="4.140625" style="2" customWidth="1"/>
    <col min="12549" max="12549" width="30.85546875" style="2" bestFit="1" customWidth="1"/>
    <col min="12550" max="12560" width="11.28515625" style="2" customWidth="1"/>
    <col min="12561" max="12561" width="8.28515625" style="2" customWidth="1"/>
    <col min="12562" max="12562" width="3.5703125" style="2" customWidth="1"/>
    <col min="12563" max="12803" width="9.140625" style="2"/>
    <col min="12804" max="12804" width="4.140625" style="2" customWidth="1"/>
    <col min="12805" max="12805" width="30.85546875" style="2" bestFit="1" customWidth="1"/>
    <col min="12806" max="12816" width="11.28515625" style="2" customWidth="1"/>
    <col min="12817" max="12817" width="8.28515625" style="2" customWidth="1"/>
    <col min="12818" max="12818" width="3.5703125" style="2" customWidth="1"/>
    <col min="12819" max="13059" width="9.140625" style="2"/>
    <col min="13060" max="13060" width="4.140625" style="2" customWidth="1"/>
    <col min="13061" max="13061" width="30.85546875" style="2" bestFit="1" customWidth="1"/>
    <col min="13062" max="13072" width="11.28515625" style="2" customWidth="1"/>
    <col min="13073" max="13073" width="8.28515625" style="2" customWidth="1"/>
    <col min="13074" max="13074" width="3.5703125" style="2" customWidth="1"/>
    <col min="13075" max="13315" width="9.140625" style="2"/>
    <col min="13316" max="13316" width="4.140625" style="2" customWidth="1"/>
    <col min="13317" max="13317" width="30.85546875" style="2" bestFit="1" customWidth="1"/>
    <col min="13318" max="13328" width="11.28515625" style="2" customWidth="1"/>
    <col min="13329" max="13329" width="8.28515625" style="2" customWidth="1"/>
    <col min="13330" max="13330" width="3.5703125" style="2" customWidth="1"/>
    <col min="13331" max="13571" width="9.140625" style="2"/>
    <col min="13572" max="13572" width="4.140625" style="2" customWidth="1"/>
    <col min="13573" max="13573" width="30.85546875" style="2" bestFit="1" customWidth="1"/>
    <col min="13574" max="13584" width="11.28515625" style="2" customWidth="1"/>
    <col min="13585" max="13585" width="8.28515625" style="2" customWidth="1"/>
    <col min="13586" max="13586" width="3.5703125" style="2" customWidth="1"/>
    <col min="13587" max="13827" width="9.140625" style="2"/>
    <col min="13828" max="13828" width="4.140625" style="2" customWidth="1"/>
    <col min="13829" max="13829" width="30.85546875" style="2" bestFit="1" customWidth="1"/>
    <col min="13830" max="13840" width="11.28515625" style="2" customWidth="1"/>
    <col min="13841" max="13841" width="8.28515625" style="2" customWidth="1"/>
    <col min="13842" max="13842" width="3.5703125" style="2" customWidth="1"/>
    <col min="13843" max="14083" width="9.140625" style="2"/>
    <col min="14084" max="14084" width="4.140625" style="2" customWidth="1"/>
    <col min="14085" max="14085" width="30.85546875" style="2" bestFit="1" customWidth="1"/>
    <col min="14086" max="14096" width="11.28515625" style="2" customWidth="1"/>
    <col min="14097" max="14097" width="8.28515625" style="2" customWidth="1"/>
    <col min="14098" max="14098" width="3.5703125" style="2" customWidth="1"/>
    <col min="14099" max="14339" width="9.140625" style="2"/>
    <col min="14340" max="14340" width="4.140625" style="2" customWidth="1"/>
    <col min="14341" max="14341" width="30.85546875" style="2" bestFit="1" customWidth="1"/>
    <col min="14342" max="14352" width="11.28515625" style="2" customWidth="1"/>
    <col min="14353" max="14353" width="8.28515625" style="2" customWidth="1"/>
    <col min="14354" max="14354" width="3.5703125" style="2" customWidth="1"/>
    <col min="14355" max="14595" width="9.140625" style="2"/>
    <col min="14596" max="14596" width="4.140625" style="2" customWidth="1"/>
    <col min="14597" max="14597" width="30.85546875" style="2" bestFit="1" customWidth="1"/>
    <col min="14598" max="14608" width="11.28515625" style="2" customWidth="1"/>
    <col min="14609" max="14609" width="8.28515625" style="2" customWidth="1"/>
    <col min="14610" max="14610" width="3.5703125" style="2" customWidth="1"/>
    <col min="14611" max="14851" width="9.140625" style="2"/>
    <col min="14852" max="14852" width="4.140625" style="2" customWidth="1"/>
    <col min="14853" max="14853" width="30.85546875" style="2" bestFit="1" customWidth="1"/>
    <col min="14854" max="14864" width="11.28515625" style="2" customWidth="1"/>
    <col min="14865" max="14865" width="8.28515625" style="2" customWidth="1"/>
    <col min="14866" max="14866" width="3.5703125" style="2" customWidth="1"/>
    <col min="14867" max="15107" width="9.140625" style="2"/>
    <col min="15108" max="15108" width="4.140625" style="2" customWidth="1"/>
    <col min="15109" max="15109" width="30.85546875" style="2" bestFit="1" customWidth="1"/>
    <col min="15110" max="15120" width="11.28515625" style="2" customWidth="1"/>
    <col min="15121" max="15121" width="8.28515625" style="2" customWidth="1"/>
    <col min="15122" max="15122" width="3.5703125" style="2" customWidth="1"/>
    <col min="15123" max="15363" width="9.140625" style="2"/>
    <col min="15364" max="15364" width="4.140625" style="2" customWidth="1"/>
    <col min="15365" max="15365" width="30.85546875" style="2" bestFit="1" customWidth="1"/>
    <col min="15366" max="15376" width="11.28515625" style="2" customWidth="1"/>
    <col min="15377" max="15377" width="8.28515625" style="2" customWidth="1"/>
    <col min="15378" max="15378" width="3.5703125" style="2" customWidth="1"/>
    <col min="15379" max="15619" width="9.140625" style="2"/>
    <col min="15620" max="15620" width="4.140625" style="2" customWidth="1"/>
    <col min="15621" max="15621" width="30.85546875" style="2" bestFit="1" customWidth="1"/>
    <col min="15622" max="15632" width="11.28515625" style="2" customWidth="1"/>
    <col min="15633" max="15633" width="8.28515625" style="2" customWidth="1"/>
    <col min="15634" max="15634" width="3.5703125" style="2" customWidth="1"/>
    <col min="15635" max="15875" width="9.140625" style="2"/>
    <col min="15876" max="15876" width="4.140625" style="2" customWidth="1"/>
    <col min="15877" max="15877" width="30.85546875" style="2" bestFit="1" customWidth="1"/>
    <col min="15878" max="15888" width="11.28515625" style="2" customWidth="1"/>
    <col min="15889" max="15889" width="8.28515625" style="2" customWidth="1"/>
    <col min="15890" max="15890" width="3.5703125" style="2" customWidth="1"/>
    <col min="15891" max="16131" width="9.140625" style="2"/>
    <col min="16132" max="16132" width="4.140625" style="2" customWidth="1"/>
    <col min="16133" max="16133" width="30.85546875" style="2" bestFit="1" customWidth="1"/>
    <col min="16134" max="16144" width="11.28515625" style="2" customWidth="1"/>
    <col min="16145" max="16145" width="8.28515625" style="2" customWidth="1"/>
    <col min="16146" max="16146" width="3.5703125" style="2" customWidth="1"/>
    <col min="16147" max="16384" width="9.140625" style="2"/>
  </cols>
  <sheetData>
    <row r="6" spans="1:18" ht="13.5" thickBot="1" x14ac:dyDescent="0.25"/>
    <row r="7" spans="1:18" s="183" customFormat="1" x14ac:dyDescent="0.2">
      <c r="A7" s="185"/>
      <c r="B7" s="313"/>
      <c r="C7" s="314"/>
      <c r="D7" s="314"/>
      <c r="E7" s="314"/>
      <c r="F7" s="314"/>
      <c r="G7" s="314"/>
      <c r="H7" s="314"/>
      <c r="I7" s="314"/>
      <c r="J7" s="314"/>
      <c r="K7" s="314"/>
      <c r="L7" s="314"/>
      <c r="M7" s="314"/>
      <c r="N7" s="314"/>
      <c r="O7" s="314"/>
      <c r="P7" s="314"/>
      <c r="Q7" s="315"/>
    </row>
    <row r="8" spans="1:18" s="183" customFormat="1" ht="18.75" x14ac:dyDescent="0.3">
      <c r="A8" s="185"/>
      <c r="B8" s="316"/>
      <c r="C8" s="312" t="s">
        <v>452</v>
      </c>
      <c r="D8" s="312"/>
      <c r="E8" s="312"/>
      <c r="F8" s="312"/>
      <c r="G8" s="312"/>
      <c r="H8" s="312"/>
      <c r="I8" s="312"/>
      <c r="J8" s="312"/>
      <c r="K8" s="312"/>
      <c r="L8" s="312"/>
      <c r="M8" s="312"/>
      <c r="N8" s="312"/>
      <c r="O8" s="312"/>
      <c r="P8" s="312"/>
      <c r="Q8" s="317"/>
    </row>
    <row r="9" spans="1:18" ht="3.75" customHeight="1" x14ac:dyDescent="0.25">
      <c r="B9" s="4"/>
      <c r="C9" s="5"/>
      <c r="D9" s="6"/>
      <c r="E9" s="7"/>
      <c r="F9" s="8"/>
      <c r="G9" s="9"/>
      <c r="H9" s="9"/>
      <c r="I9" s="9"/>
      <c r="J9" s="9"/>
      <c r="K9" s="3"/>
      <c r="L9" s="3"/>
      <c r="M9" s="3"/>
      <c r="N9" s="3"/>
      <c r="O9" s="3"/>
      <c r="P9" s="3"/>
      <c r="Q9" s="10"/>
      <c r="R9" s="11"/>
    </row>
    <row r="10" spans="1:18" ht="15" x14ac:dyDescent="0.25">
      <c r="B10" s="4"/>
      <c r="C10" s="12" t="s">
        <v>0</v>
      </c>
      <c r="D10" s="13">
        <v>2022</v>
      </c>
      <c r="E10" s="8"/>
      <c r="F10" s="8"/>
      <c r="G10" s="9"/>
      <c r="H10" s="9"/>
      <c r="I10" s="9"/>
      <c r="J10" s="9"/>
      <c r="K10" s="3"/>
      <c r="L10" s="3"/>
      <c r="M10" s="3"/>
      <c r="N10" s="3"/>
      <c r="O10" s="3"/>
      <c r="P10" s="3"/>
      <c r="Q10" s="10"/>
      <c r="R10" s="11"/>
    </row>
    <row r="11" spans="1:18" ht="13.5" thickBot="1" x14ac:dyDescent="0.25">
      <c r="B11" s="14"/>
      <c r="C11" s="3"/>
      <c r="D11" s="3"/>
      <c r="E11" s="3"/>
      <c r="F11" s="3"/>
      <c r="G11" s="3"/>
      <c r="H11" s="3"/>
      <c r="I11" s="3"/>
      <c r="J11" s="3"/>
      <c r="K11" s="3"/>
      <c r="L11" s="15"/>
      <c r="M11" s="15"/>
      <c r="N11" s="3"/>
      <c r="O11" s="3"/>
      <c r="P11" s="3"/>
      <c r="Q11" s="10"/>
      <c r="R11" s="11"/>
    </row>
    <row r="12" spans="1:18" ht="13.5" thickBot="1" x14ac:dyDescent="0.25">
      <c r="B12" s="14"/>
      <c r="C12" s="3"/>
      <c r="D12" s="16" t="s">
        <v>1</v>
      </c>
      <c r="E12" s="17" t="s">
        <v>1</v>
      </c>
      <c r="F12" s="17" t="s">
        <v>1</v>
      </c>
      <c r="G12" s="17" t="s">
        <v>1</v>
      </c>
      <c r="H12" s="17" t="s">
        <v>1</v>
      </c>
      <c r="I12" s="17" t="s">
        <v>1</v>
      </c>
      <c r="J12" s="17" t="s">
        <v>1</v>
      </c>
      <c r="K12" s="17" t="s">
        <v>1</v>
      </c>
      <c r="L12" s="17" t="s">
        <v>1</v>
      </c>
      <c r="M12" s="18" t="s">
        <v>1</v>
      </c>
      <c r="N12" s="19" t="s">
        <v>1</v>
      </c>
      <c r="O12" s="20" t="s">
        <v>1</v>
      </c>
      <c r="P12" s="762" t="s">
        <v>431</v>
      </c>
      <c r="Q12" s="10"/>
      <c r="R12" s="11"/>
    </row>
    <row r="13" spans="1:18" ht="13.5" thickBot="1" x14ac:dyDescent="0.25">
      <c r="B13" s="21"/>
      <c r="C13" s="22" t="s">
        <v>2</v>
      </c>
      <c r="D13" s="23" t="s">
        <v>3</v>
      </c>
      <c r="E13" s="24" t="s">
        <v>4</v>
      </c>
      <c r="F13" s="24" t="s">
        <v>5</v>
      </c>
      <c r="G13" s="24" t="s">
        <v>6</v>
      </c>
      <c r="H13" s="24" t="s">
        <v>7</v>
      </c>
      <c r="I13" s="24" t="s">
        <v>8</v>
      </c>
      <c r="J13" s="24" t="s">
        <v>9</v>
      </c>
      <c r="K13" s="24" t="s">
        <v>10</v>
      </c>
      <c r="L13" s="24" t="s">
        <v>11</v>
      </c>
      <c r="M13" s="25" t="s">
        <v>12</v>
      </c>
      <c r="N13" s="26" t="s">
        <v>13</v>
      </c>
      <c r="O13" s="26" t="s">
        <v>14</v>
      </c>
      <c r="P13" s="763"/>
      <c r="Q13" s="27"/>
    </row>
    <row r="14" spans="1:18" x14ac:dyDescent="0.2">
      <c r="B14" s="14"/>
      <c r="C14" s="28" t="s">
        <v>15</v>
      </c>
      <c r="D14" s="29">
        <v>0</v>
      </c>
      <c r="E14" s="30">
        <v>0</v>
      </c>
      <c r="F14" s="30">
        <v>0</v>
      </c>
      <c r="G14" s="30">
        <v>0</v>
      </c>
      <c r="H14" s="30">
        <v>0</v>
      </c>
      <c r="I14" s="30">
        <v>0</v>
      </c>
      <c r="J14" s="30">
        <v>0</v>
      </c>
      <c r="K14" s="30">
        <v>0</v>
      </c>
      <c r="L14" s="30">
        <v>0</v>
      </c>
      <c r="M14" s="30">
        <v>0</v>
      </c>
      <c r="N14" s="30">
        <v>0</v>
      </c>
      <c r="O14" s="31">
        <v>0</v>
      </c>
      <c r="P14" s="32">
        <f>SUM(D14:O14)</f>
        <v>0</v>
      </c>
      <c r="Q14" s="27"/>
    </row>
    <row r="15" spans="1:18" x14ac:dyDescent="0.2">
      <c r="B15" s="14"/>
      <c r="C15" s="33" t="s">
        <v>16</v>
      </c>
      <c r="D15" s="34">
        <v>0</v>
      </c>
      <c r="E15" s="35">
        <v>0</v>
      </c>
      <c r="F15" s="35">
        <v>0</v>
      </c>
      <c r="G15" s="35">
        <v>0</v>
      </c>
      <c r="H15" s="35">
        <v>0</v>
      </c>
      <c r="I15" s="35">
        <v>0</v>
      </c>
      <c r="J15" s="35">
        <v>0</v>
      </c>
      <c r="K15" s="35">
        <v>0</v>
      </c>
      <c r="L15" s="35">
        <v>0</v>
      </c>
      <c r="M15" s="35">
        <v>0</v>
      </c>
      <c r="N15" s="35">
        <v>0</v>
      </c>
      <c r="O15" s="36">
        <v>0</v>
      </c>
      <c r="P15" s="37">
        <f>SUM(D15:O15)</f>
        <v>0</v>
      </c>
      <c r="Q15" s="27"/>
    </row>
    <row r="16" spans="1:18" x14ac:dyDescent="0.2">
      <c r="B16" s="14"/>
      <c r="C16" s="33" t="s">
        <v>17</v>
      </c>
      <c r="D16" s="34">
        <v>0</v>
      </c>
      <c r="E16" s="35">
        <v>0</v>
      </c>
      <c r="F16" s="35">
        <v>0</v>
      </c>
      <c r="G16" s="35">
        <v>0</v>
      </c>
      <c r="H16" s="35">
        <v>0</v>
      </c>
      <c r="I16" s="35">
        <v>0</v>
      </c>
      <c r="J16" s="35">
        <v>0</v>
      </c>
      <c r="K16" s="35">
        <v>0</v>
      </c>
      <c r="L16" s="35">
        <v>0</v>
      </c>
      <c r="M16" s="35">
        <v>0</v>
      </c>
      <c r="N16" s="35">
        <v>0</v>
      </c>
      <c r="O16" s="36">
        <v>0</v>
      </c>
      <c r="P16" s="37">
        <f>SUM(D16:O16)</f>
        <v>0</v>
      </c>
      <c r="Q16" s="27"/>
    </row>
    <row r="17" spans="1:18" x14ac:dyDescent="0.2">
      <c r="B17" s="14"/>
      <c r="C17" s="38" t="s">
        <v>18</v>
      </c>
      <c r="D17" s="34">
        <v>0</v>
      </c>
      <c r="E17" s="35">
        <v>0</v>
      </c>
      <c r="F17" s="35">
        <v>0</v>
      </c>
      <c r="G17" s="35">
        <v>0</v>
      </c>
      <c r="H17" s="35">
        <v>0</v>
      </c>
      <c r="I17" s="35">
        <v>0</v>
      </c>
      <c r="J17" s="35">
        <v>0</v>
      </c>
      <c r="K17" s="35">
        <v>0</v>
      </c>
      <c r="L17" s="35">
        <v>0</v>
      </c>
      <c r="M17" s="35">
        <v>0</v>
      </c>
      <c r="N17" s="35">
        <v>0</v>
      </c>
      <c r="O17" s="36">
        <v>0</v>
      </c>
      <c r="P17" s="37">
        <f>SUM(D17:O17)</f>
        <v>0</v>
      </c>
      <c r="Q17" s="27"/>
    </row>
    <row r="18" spans="1:18" ht="13.5" thickBot="1" x14ac:dyDescent="0.25">
      <c r="B18" s="14"/>
      <c r="C18" s="39" t="s">
        <v>19</v>
      </c>
      <c r="D18" s="40">
        <v>0</v>
      </c>
      <c r="E18" s="41">
        <v>0</v>
      </c>
      <c r="F18" s="41">
        <v>0</v>
      </c>
      <c r="G18" s="41">
        <v>0</v>
      </c>
      <c r="H18" s="41">
        <v>0</v>
      </c>
      <c r="I18" s="41">
        <v>0</v>
      </c>
      <c r="J18" s="41">
        <v>0</v>
      </c>
      <c r="K18" s="41">
        <v>0</v>
      </c>
      <c r="L18" s="41">
        <v>0</v>
      </c>
      <c r="M18" s="41">
        <v>0</v>
      </c>
      <c r="N18" s="41">
        <v>0</v>
      </c>
      <c r="O18" s="42">
        <v>0</v>
      </c>
      <c r="P18" s="43">
        <f>SUM(D18:O18)</f>
        <v>0</v>
      </c>
      <c r="Q18" s="27"/>
    </row>
    <row r="19" spans="1:18" s="1" customFormat="1" ht="13.5" thickBot="1" x14ac:dyDescent="0.25">
      <c r="B19" s="14"/>
      <c r="C19" s="44"/>
      <c r="D19" s="45"/>
      <c r="E19" s="46"/>
      <c r="F19" s="3"/>
      <c r="G19" s="3"/>
      <c r="H19" s="3"/>
      <c r="I19" s="47"/>
      <c r="J19" s="47"/>
      <c r="K19" s="3"/>
      <c r="L19" s="3"/>
      <c r="M19" s="3"/>
      <c r="N19" s="3"/>
      <c r="O19" s="3"/>
      <c r="P19" s="3"/>
      <c r="Q19" s="27"/>
    </row>
    <row r="20" spans="1:18" ht="13.5" thickBot="1" x14ac:dyDescent="0.25">
      <c r="B20" s="14"/>
      <c r="C20" s="48" t="s">
        <v>20</v>
      </c>
      <c r="D20" s="49">
        <v>0</v>
      </c>
      <c r="E20" s="50">
        <v>0</v>
      </c>
      <c r="F20" s="50">
        <v>0</v>
      </c>
      <c r="G20" s="50">
        <v>0</v>
      </c>
      <c r="H20" s="50">
        <v>0</v>
      </c>
      <c r="I20" s="50">
        <v>0</v>
      </c>
      <c r="J20" s="50">
        <v>0</v>
      </c>
      <c r="K20" s="50">
        <v>0</v>
      </c>
      <c r="L20" s="50">
        <v>0</v>
      </c>
      <c r="M20" s="51">
        <v>0</v>
      </c>
      <c r="N20" s="51">
        <v>0</v>
      </c>
      <c r="O20" s="51">
        <v>0</v>
      </c>
      <c r="P20" s="52">
        <f>SUM(D20:O20)</f>
        <v>0</v>
      </c>
      <c r="Q20" s="27"/>
    </row>
    <row r="21" spans="1:18" x14ac:dyDescent="0.2">
      <c r="B21" s="14"/>
      <c r="C21" s="53"/>
      <c r="D21" s="54"/>
      <c r="E21" s="55"/>
      <c r="F21" s="56"/>
      <c r="G21" s="3"/>
      <c r="H21" s="3"/>
      <c r="I21" s="3"/>
      <c r="J21" s="3"/>
      <c r="K21" s="3"/>
      <c r="L21" s="57"/>
      <c r="M21" s="57"/>
      <c r="N21" s="3"/>
      <c r="O21" s="3"/>
      <c r="P21" s="3"/>
      <c r="Q21" s="27"/>
    </row>
    <row r="22" spans="1:18" x14ac:dyDescent="0.2">
      <c r="B22" s="14"/>
      <c r="C22" s="58" t="s">
        <v>21</v>
      </c>
      <c r="D22" s="764"/>
      <c r="E22" s="765"/>
      <c r="F22" s="765"/>
      <c r="G22" s="765"/>
      <c r="H22" s="765"/>
      <c r="I22" s="765"/>
      <c r="J22" s="765"/>
      <c r="K22" s="765"/>
      <c r="L22" s="765"/>
      <c r="M22" s="765"/>
      <c r="N22" s="765"/>
      <c r="O22" s="765"/>
      <c r="P22" s="766"/>
      <c r="Q22" s="27"/>
    </row>
    <row r="23" spans="1:18" x14ac:dyDescent="0.2">
      <c r="B23" s="14"/>
      <c r="C23" s="3"/>
      <c r="D23" s="767"/>
      <c r="E23" s="768"/>
      <c r="F23" s="768"/>
      <c r="G23" s="768"/>
      <c r="H23" s="768"/>
      <c r="I23" s="768"/>
      <c r="J23" s="768"/>
      <c r="K23" s="768"/>
      <c r="L23" s="768"/>
      <c r="M23" s="768"/>
      <c r="N23" s="768"/>
      <c r="O23" s="768"/>
      <c r="P23" s="769"/>
      <c r="Q23" s="27"/>
    </row>
    <row r="24" spans="1:18" ht="15" x14ac:dyDescent="0.25">
      <c r="B24" s="4"/>
      <c r="C24" s="9"/>
      <c r="D24" s="767"/>
      <c r="E24" s="768"/>
      <c r="F24" s="768"/>
      <c r="G24" s="768"/>
      <c r="H24" s="768"/>
      <c r="I24" s="768"/>
      <c r="J24" s="768"/>
      <c r="K24" s="768"/>
      <c r="L24" s="768"/>
      <c r="M24" s="768"/>
      <c r="N24" s="768"/>
      <c r="O24" s="768"/>
      <c r="P24" s="769"/>
      <c r="Q24" s="27"/>
    </row>
    <row r="25" spans="1:18" x14ac:dyDescent="0.2">
      <c r="A25" s="59"/>
      <c r="B25" s="14"/>
      <c r="C25" s="3"/>
      <c r="D25" s="770"/>
      <c r="E25" s="771"/>
      <c r="F25" s="771"/>
      <c r="G25" s="771"/>
      <c r="H25" s="771"/>
      <c r="I25" s="771"/>
      <c r="J25" s="771"/>
      <c r="K25" s="771"/>
      <c r="L25" s="771"/>
      <c r="M25" s="771"/>
      <c r="N25" s="771"/>
      <c r="O25" s="771"/>
      <c r="P25" s="772"/>
      <c r="Q25" s="27"/>
    </row>
    <row r="26" spans="1:18" ht="7.5" customHeight="1" x14ac:dyDescent="0.2">
      <c r="A26" s="59"/>
      <c r="B26" s="14"/>
      <c r="C26" s="60"/>
      <c r="D26" s="60"/>
      <c r="E26" s="60"/>
      <c r="F26" s="60"/>
      <c r="G26" s="60"/>
      <c r="H26" s="60"/>
      <c r="I26" s="60"/>
      <c r="J26" s="60"/>
      <c r="K26" s="60"/>
      <c r="L26" s="60"/>
      <c r="M26" s="60"/>
      <c r="N26" s="60"/>
      <c r="O26" s="60"/>
      <c r="P26" s="60"/>
      <c r="Q26" s="27"/>
      <c r="R26" s="61"/>
    </row>
    <row r="27" spans="1:18" ht="7.5" customHeight="1" x14ac:dyDescent="0.2">
      <c r="A27" s="59"/>
      <c r="B27" s="14"/>
      <c r="C27" s="60"/>
      <c r="D27" s="3"/>
      <c r="E27" s="60"/>
      <c r="F27" s="60"/>
      <c r="G27" s="60"/>
      <c r="H27" s="60"/>
      <c r="I27" s="60"/>
      <c r="J27" s="60"/>
      <c r="K27" s="60"/>
      <c r="L27" s="60"/>
      <c r="M27" s="60"/>
      <c r="N27" s="60"/>
      <c r="O27" s="60"/>
      <c r="P27" s="60"/>
      <c r="Q27" s="27"/>
      <c r="R27" s="61"/>
    </row>
    <row r="28" spans="1:18" ht="3.75" customHeight="1" x14ac:dyDescent="0.25">
      <c r="B28" s="4"/>
      <c r="C28" s="5"/>
      <c r="D28" s="6"/>
      <c r="E28" s="7"/>
      <c r="F28" s="8"/>
      <c r="G28" s="9"/>
      <c r="H28" s="9"/>
      <c r="I28" s="9"/>
      <c r="J28" s="9"/>
      <c r="K28" s="3"/>
      <c r="L28" s="3"/>
      <c r="M28" s="3"/>
      <c r="N28" s="3"/>
      <c r="O28" s="3"/>
      <c r="P28" s="3"/>
      <c r="Q28" s="10"/>
      <c r="R28" s="11"/>
    </row>
    <row r="29" spans="1:18" ht="15" x14ac:dyDescent="0.25">
      <c r="B29" s="4"/>
      <c r="C29" s="12" t="s">
        <v>0</v>
      </c>
      <c r="D29" s="13">
        <v>2023</v>
      </c>
      <c r="E29" s="8"/>
      <c r="F29" s="8"/>
      <c r="G29" s="9"/>
      <c r="H29" s="9"/>
      <c r="I29" s="9"/>
      <c r="J29" s="9"/>
      <c r="K29" s="3"/>
      <c r="L29" s="3"/>
      <c r="M29" s="3"/>
      <c r="N29" s="3"/>
      <c r="O29" s="3"/>
      <c r="P29" s="3"/>
      <c r="Q29" s="10"/>
      <c r="R29" s="11"/>
    </row>
    <row r="30" spans="1:18" ht="13.5" thickBot="1" x14ac:dyDescent="0.25">
      <c r="B30" s="14"/>
      <c r="C30" s="3"/>
      <c r="D30" s="3"/>
      <c r="E30" s="3"/>
      <c r="F30" s="3"/>
      <c r="G30" s="3"/>
      <c r="H30" s="3"/>
      <c r="I30" s="3"/>
      <c r="J30" s="3"/>
      <c r="K30" s="3"/>
      <c r="L30" s="3"/>
      <c r="M30" s="3"/>
      <c r="N30" s="3"/>
      <c r="O30" s="3"/>
      <c r="P30" s="3"/>
      <c r="Q30" s="27"/>
    </row>
    <row r="31" spans="1:18" ht="13.5" customHeight="1" thickBot="1" x14ac:dyDescent="0.25">
      <c r="B31" s="14"/>
      <c r="C31" s="3"/>
      <c r="D31" s="16" t="s">
        <v>1</v>
      </c>
      <c r="E31" s="17" t="s">
        <v>1</v>
      </c>
      <c r="F31" s="17" t="s">
        <v>1</v>
      </c>
      <c r="G31" s="17" t="s">
        <v>1</v>
      </c>
      <c r="H31" s="17" t="s">
        <v>1</v>
      </c>
      <c r="I31" s="17" t="s">
        <v>1</v>
      </c>
      <c r="J31" s="17" t="s">
        <v>1</v>
      </c>
      <c r="K31" s="17" t="s">
        <v>1</v>
      </c>
      <c r="L31" s="17" t="s">
        <v>1</v>
      </c>
      <c r="M31" s="18" t="s">
        <v>1</v>
      </c>
      <c r="N31" s="19" t="s">
        <v>1</v>
      </c>
      <c r="O31" s="20" t="s">
        <v>1</v>
      </c>
      <c r="P31" s="762" t="s">
        <v>431</v>
      </c>
      <c r="Q31" s="27"/>
    </row>
    <row r="32" spans="1:18" ht="13.5" thickBot="1" x14ac:dyDescent="0.25">
      <c r="B32" s="21"/>
      <c r="C32" s="22" t="s">
        <v>2</v>
      </c>
      <c r="D32" s="23" t="s">
        <v>3</v>
      </c>
      <c r="E32" s="24" t="s">
        <v>4</v>
      </c>
      <c r="F32" s="24" t="s">
        <v>5</v>
      </c>
      <c r="G32" s="24" t="s">
        <v>6</v>
      </c>
      <c r="H32" s="24" t="s">
        <v>7</v>
      </c>
      <c r="I32" s="24" t="s">
        <v>8</v>
      </c>
      <c r="J32" s="24" t="s">
        <v>9</v>
      </c>
      <c r="K32" s="24" t="s">
        <v>10</v>
      </c>
      <c r="L32" s="24" t="s">
        <v>22</v>
      </c>
      <c r="M32" s="25" t="s">
        <v>12</v>
      </c>
      <c r="N32" s="26" t="s">
        <v>13</v>
      </c>
      <c r="O32" s="26" t="s">
        <v>14</v>
      </c>
      <c r="P32" s="763"/>
      <c r="Q32" s="27"/>
    </row>
    <row r="33" spans="2:17" x14ac:dyDescent="0.2">
      <c r="B33" s="14"/>
      <c r="C33" s="28" t="s">
        <v>15</v>
      </c>
      <c r="D33" s="29">
        <v>0</v>
      </c>
      <c r="E33" s="30">
        <v>0</v>
      </c>
      <c r="F33" s="30">
        <v>0</v>
      </c>
      <c r="G33" s="30">
        <v>0</v>
      </c>
      <c r="H33" s="30">
        <v>0</v>
      </c>
      <c r="I33" s="30">
        <v>0</v>
      </c>
      <c r="J33" s="30">
        <v>0</v>
      </c>
      <c r="K33" s="30">
        <v>0</v>
      </c>
      <c r="L33" s="30">
        <v>0</v>
      </c>
      <c r="M33" s="30">
        <v>0</v>
      </c>
      <c r="N33" s="30">
        <v>0</v>
      </c>
      <c r="O33" s="31">
        <v>0</v>
      </c>
      <c r="P33" s="32">
        <f>SUM(D33:O33)</f>
        <v>0</v>
      </c>
      <c r="Q33" s="27"/>
    </row>
    <row r="34" spans="2:17" x14ac:dyDescent="0.2">
      <c r="B34" s="14"/>
      <c r="C34" s="33" t="s">
        <v>16</v>
      </c>
      <c r="D34" s="34">
        <v>0</v>
      </c>
      <c r="E34" s="35">
        <v>0</v>
      </c>
      <c r="F34" s="35">
        <v>0</v>
      </c>
      <c r="G34" s="35">
        <v>0</v>
      </c>
      <c r="H34" s="35">
        <v>0</v>
      </c>
      <c r="I34" s="35">
        <v>0</v>
      </c>
      <c r="J34" s="35">
        <v>0</v>
      </c>
      <c r="K34" s="35">
        <v>0</v>
      </c>
      <c r="L34" s="35">
        <v>0</v>
      </c>
      <c r="M34" s="35">
        <v>0</v>
      </c>
      <c r="N34" s="35">
        <v>0</v>
      </c>
      <c r="O34" s="36">
        <v>0</v>
      </c>
      <c r="P34" s="37">
        <f>SUM(D34:O34)</f>
        <v>0</v>
      </c>
      <c r="Q34" s="27"/>
    </row>
    <row r="35" spans="2:17" x14ac:dyDescent="0.2">
      <c r="B35" s="14"/>
      <c r="C35" s="33" t="s">
        <v>17</v>
      </c>
      <c r="D35" s="34">
        <v>0</v>
      </c>
      <c r="E35" s="35">
        <v>0</v>
      </c>
      <c r="F35" s="35">
        <v>0</v>
      </c>
      <c r="G35" s="35">
        <v>0</v>
      </c>
      <c r="H35" s="35">
        <v>0</v>
      </c>
      <c r="I35" s="35">
        <v>0</v>
      </c>
      <c r="J35" s="35">
        <v>0</v>
      </c>
      <c r="K35" s="35">
        <v>0</v>
      </c>
      <c r="L35" s="35">
        <v>0</v>
      </c>
      <c r="M35" s="35">
        <v>0</v>
      </c>
      <c r="N35" s="35">
        <v>0</v>
      </c>
      <c r="O35" s="36">
        <v>0</v>
      </c>
      <c r="P35" s="37">
        <f>SUM(D35:O35)</f>
        <v>0</v>
      </c>
      <c r="Q35" s="27"/>
    </row>
    <row r="36" spans="2:17" x14ac:dyDescent="0.2">
      <c r="B36" s="14"/>
      <c r="C36" s="38" t="s">
        <v>18</v>
      </c>
      <c r="D36" s="34">
        <v>0</v>
      </c>
      <c r="E36" s="35">
        <v>0</v>
      </c>
      <c r="F36" s="35">
        <v>0</v>
      </c>
      <c r="G36" s="35">
        <v>0</v>
      </c>
      <c r="H36" s="35">
        <v>0</v>
      </c>
      <c r="I36" s="35">
        <v>0</v>
      </c>
      <c r="J36" s="35">
        <v>0</v>
      </c>
      <c r="K36" s="35">
        <v>0</v>
      </c>
      <c r="L36" s="35">
        <v>0</v>
      </c>
      <c r="M36" s="35">
        <v>0</v>
      </c>
      <c r="N36" s="35">
        <v>0</v>
      </c>
      <c r="O36" s="36">
        <v>0</v>
      </c>
      <c r="P36" s="37">
        <f>SUM(D36:O36)</f>
        <v>0</v>
      </c>
      <c r="Q36" s="27"/>
    </row>
    <row r="37" spans="2:17" ht="13.5" thickBot="1" x14ac:dyDescent="0.25">
      <c r="B37" s="14"/>
      <c r="C37" s="39" t="s">
        <v>19</v>
      </c>
      <c r="D37" s="40">
        <v>0</v>
      </c>
      <c r="E37" s="41">
        <v>0</v>
      </c>
      <c r="F37" s="41">
        <v>0</v>
      </c>
      <c r="G37" s="41">
        <v>0</v>
      </c>
      <c r="H37" s="41">
        <v>0</v>
      </c>
      <c r="I37" s="41">
        <v>0</v>
      </c>
      <c r="J37" s="41">
        <v>0</v>
      </c>
      <c r="K37" s="41">
        <v>0</v>
      </c>
      <c r="L37" s="41">
        <v>0</v>
      </c>
      <c r="M37" s="41">
        <v>0</v>
      </c>
      <c r="N37" s="41">
        <v>0</v>
      </c>
      <c r="O37" s="42">
        <v>0</v>
      </c>
      <c r="P37" s="43">
        <f>SUM(D37:O37)</f>
        <v>0</v>
      </c>
      <c r="Q37" s="27"/>
    </row>
    <row r="38" spans="2:17" ht="13.5" thickBot="1" x14ac:dyDescent="0.25">
      <c r="B38" s="14"/>
      <c r="C38" s="44"/>
      <c r="D38" s="45"/>
      <c r="E38" s="46"/>
      <c r="F38" s="3"/>
      <c r="G38" s="3"/>
      <c r="H38" s="3"/>
      <c r="I38" s="47"/>
      <c r="J38" s="47"/>
      <c r="K38" s="3"/>
      <c r="L38" s="3"/>
      <c r="M38" s="3"/>
      <c r="N38" s="3"/>
      <c r="O38" s="3"/>
      <c r="P38" s="3"/>
      <c r="Q38" s="27"/>
    </row>
    <row r="39" spans="2:17" ht="13.5" thickBot="1" x14ac:dyDescent="0.25">
      <c r="B39" s="14"/>
      <c r="C39" s="48" t="s">
        <v>20</v>
      </c>
      <c r="D39" s="62">
        <v>0</v>
      </c>
      <c r="E39" s="50">
        <v>0</v>
      </c>
      <c r="F39" s="50">
        <v>0</v>
      </c>
      <c r="G39" s="50">
        <v>0</v>
      </c>
      <c r="H39" s="50">
        <v>0</v>
      </c>
      <c r="I39" s="50">
        <v>0</v>
      </c>
      <c r="J39" s="50">
        <v>0</v>
      </c>
      <c r="K39" s="50">
        <v>0</v>
      </c>
      <c r="L39" s="50">
        <v>0</v>
      </c>
      <c r="M39" s="51">
        <v>0</v>
      </c>
      <c r="N39" s="51">
        <v>0</v>
      </c>
      <c r="O39" s="51">
        <v>0</v>
      </c>
      <c r="P39" s="52">
        <f>SUM(D39:O39)</f>
        <v>0</v>
      </c>
      <c r="Q39" s="27"/>
    </row>
    <row r="40" spans="2:17" x14ac:dyDescent="0.2">
      <c r="B40" s="14"/>
      <c r="C40" s="53"/>
      <c r="D40" s="54"/>
      <c r="E40" s="55"/>
      <c r="F40" s="56"/>
      <c r="G40" s="3"/>
      <c r="H40" s="3"/>
      <c r="I40" s="3"/>
      <c r="J40" s="3"/>
      <c r="K40" s="3"/>
      <c r="L40" s="57"/>
      <c r="M40" s="57"/>
      <c r="N40" s="3"/>
      <c r="O40" s="3"/>
      <c r="P40" s="3"/>
      <c r="Q40" s="27"/>
    </row>
    <row r="41" spans="2:17" x14ac:dyDescent="0.2">
      <c r="B41" s="14"/>
      <c r="C41" s="58" t="s">
        <v>21</v>
      </c>
      <c r="D41" s="764"/>
      <c r="E41" s="765"/>
      <c r="F41" s="765"/>
      <c r="G41" s="765"/>
      <c r="H41" s="765"/>
      <c r="I41" s="765"/>
      <c r="J41" s="765"/>
      <c r="K41" s="765"/>
      <c r="L41" s="765"/>
      <c r="M41" s="765"/>
      <c r="N41" s="765"/>
      <c r="O41" s="765"/>
      <c r="P41" s="766"/>
      <c r="Q41" s="27"/>
    </row>
    <row r="42" spans="2:17" x14ac:dyDescent="0.2">
      <c r="B42" s="14"/>
      <c r="C42" s="3"/>
      <c r="D42" s="767"/>
      <c r="E42" s="768"/>
      <c r="F42" s="768"/>
      <c r="G42" s="768"/>
      <c r="H42" s="768"/>
      <c r="I42" s="768"/>
      <c r="J42" s="768"/>
      <c r="K42" s="768"/>
      <c r="L42" s="768"/>
      <c r="M42" s="768"/>
      <c r="N42" s="768"/>
      <c r="O42" s="768"/>
      <c r="P42" s="769"/>
      <c r="Q42" s="27"/>
    </row>
    <row r="43" spans="2:17" ht="15" x14ac:dyDescent="0.25">
      <c r="B43" s="4"/>
      <c r="C43" s="9"/>
      <c r="D43" s="770"/>
      <c r="E43" s="771"/>
      <c r="F43" s="771"/>
      <c r="G43" s="771"/>
      <c r="H43" s="771"/>
      <c r="I43" s="771"/>
      <c r="J43" s="771"/>
      <c r="K43" s="771"/>
      <c r="L43" s="771"/>
      <c r="M43" s="771"/>
      <c r="N43" s="771"/>
      <c r="O43" s="771"/>
      <c r="P43" s="772"/>
      <c r="Q43" s="27"/>
    </row>
    <row r="44" spans="2:17" ht="13.5" thickBot="1" x14ac:dyDescent="0.25">
      <c r="B44" s="63"/>
      <c r="C44" s="64"/>
      <c r="D44" s="64"/>
      <c r="E44" s="64"/>
      <c r="F44" s="64"/>
      <c r="G44" s="64"/>
      <c r="H44" s="64"/>
      <c r="I44" s="64"/>
      <c r="J44" s="64"/>
      <c r="K44" s="64"/>
      <c r="L44" s="64"/>
      <c r="M44" s="64"/>
      <c r="N44" s="64"/>
      <c r="O44" s="64"/>
      <c r="P44" s="64"/>
      <c r="Q44" s="65"/>
    </row>
    <row r="45" spans="2:17" x14ac:dyDescent="0.2">
      <c r="B45" s="1"/>
      <c r="C45" s="1"/>
      <c r="D45" s="1"/>
      <c r="E45" s="1"/>
      <c r="F45" s="1"/>
      <c r="G45" s="1"/>
      <c r="H45" s="1"/>
      <c r="I45" s="1"/>
      <c r="J45" s="1"/>
      <c r="K45" s="1"/>
      <c r="L45" s="1"/>
      <c r="M45" s="1"/>
      <c r="N45" s="1"/>
      <c r="O45" s="1"/>
      <c r="P45" s="1"/>
      <c r="Q45" s="1"/>
    </row>
    <row r="46" spans="2:17" x14ac:dyDescent="0.2">
      <c r="B46" s="1"/>
      <c r="C46" s="1"/>
      <c r="D46" s="1"/>
      <c r="E46" s="1"/>
      <c r="F46" s="1"/>
      <c r="G46" s="1"/>
      <c r="H46" s="1"/>
      <c r="I46" s="1"/>
      <c r="J46" s="1"/>
      <c r="K46" s="1"/>
      <c r="L46" s="1"/>
      <c r="M46" s="1"/>
      <c r="N46" s="1"/>
      <c r="O46" s="1"/>
      <c r="P46" s="1"/>
      <c r="Q46" s="1"/>
    </row>
    <row r="47" spans="2:17" x14ac:dyDescent="0.2">
      <c r="B47" s="1"/>
      <c r="C47" s="1"/>
      <c r="D47" s="1"/>
      <c r="E47" s="1"/>
      <c r="F47" s="1"/>
      <c r="G47" s="1"/>
      <c r="H47" s="1"/>
      <c r="I47" s="1"/>
      <c r="J47" s="1"/>
      <c r="K47" s="1"/>
      <c r="L47" s="1"/>
      <c r="M47" s="1"/>
      <c r="N47" s="1"/>
      <c r="O47" s="1"/>
      <c r="P47" s="1"/>
      <c r="Q47" s="1"/>
    </row>
    <row r="48" spans="2:17" x14ac:dyDescent="0.2">
      <c r="B48" s="1"/>
      <c r="C48" s="1"/>
      <c r="D48" s="1"/>
      <c r="E48" s="1"/>
      <c r="F48" s="1"/>
      <c r="G48" s="1"/>
      <c r="H48" s="1"/>
      <c r="I48" s="1"/>
      <c r="J48" s="1"/>
      <c r="K48" s="1"/>
      <c r="L48" s="1"/>
      <c r="M48" s="1"/>
      <c r="N48" s="1"/>
      <c r="O48" s="1"/>
      <c r="P48" s="1"/>
      <c r="Q48" s="1"/>
    </row>
    <row r="49" spans="2:17" x14ac:dyDescent="0.2">
      <c r="B49" s="1"/>
      <c r="C49" s="1"/>
      <c r="D49" s="1"/>
      <c r="E49" s="1"/>
      <c r="F49" s="1"/>
      <c r="G49" s="1"/>
      <c r="H49" s="1"/>
      <c r="I49" s="1"/>
      <c r="J49" s="1"/>
      <c r="K49" s="1"/>
      <c r="L49" s="1"/>
      <c r="M49" s="1"/>
      <c r="N49" s="1"/>
      <c r="O49" s="1"/>
      <c r="P49" s="1"/>
      <c r="Q49" s="1"/>
    </row>
    <row r="50" spans="2:17" x14ac:dyDescent="0.2">
      <c r="B50" s="1"/>
      <c r="C50" s="1"/>
      <c r="D50" s="1"/>
      <c r="E50" s="1"/>
      <c r="F50" s="1"/>
      <c r="G50" s="1"/>
      <c r="H50" s="1"/>
      <c r="I50" s="1"/>
      <c r="J50" s="1"/>
      <c r="K50" s="1"/>
      <c r="L50" s="1"/>
      <c r="M50" s="1"/>
      <c r="N50" s="1"/>
      <c r="O50" s="1"/>
      <c r="P50" s="1"/>
      <c r="Q50" s="1"/>
    </row>
    <row r="51" spans="2:17" x14ac:dyDescent="0.2">
      <c r="B51" s="1"/>
      <c r="C51" s="1"/>
      <c r="D51" s="1"/>
      <c r="E51" s="1"/>
      <c r="F51" s="1"/>
      <c r="G51" s="1"/>
      <c r="H51" s="1"/>
      <c r="I51" s="1"/>
      <c r="J51" s="1"/>
      <c r="K51" s="1"/>
      <c r="L51" s="1"/>
      <c r="M51" s="1"/>
      <c r="N51" s="1"/>
      <c r="O51" s="1"/>
      <c r="P51" s="1"/>
      <c r="Q51" s="1"/>
    </row>
    <row r="52" spans="2:17" x14ac:dyDescent="0.2">
      <c r="B52" s="1"/>
      <c r="C52" s="1"/>
      <c r="D52" s="1"/>
      <c r="E52" s="1"/>
      <c r="F52" s="1"/>
      <c r="G52" s="1"/>
      <c r="H52" s="1"/>
      <c r="I52" s="1"/>
      <c r="J52" s="1"/>
      <c r="K52" s="1"/>
      <c r="L52" s="1"/>
      <c r="M52" s="1"/>
      <c r="N52" s="1"/>
      <c r="O52" s="1"/>
      <c r="P52" s="1"/>
      <c r="Q52" s="1"/>
    </row>
    <row r="53" spans="2:17" x14ac:dyDescent="0.2">
      <c r="B53" s="1"/>
      <c r="C53" s="1"/>
      <c r="D53" s="1"/>
      <c r="E53" s="1"/>
      <c r="F53" s="1"/>
      <c r="G53" s="1"/>
      <c r="H53" s="1"/>
      <c r="I53" s="1"/>
      <c r="J53" s="1"/>
      <c r="K53" s="1"/>
      <c r="L53" s="1"/>
      <c r="M53" s="1"/>
      <c r="N53" s="1"/>
      <c r="O53" s="1"/>
      <c r="P53" s="1"/>
      <c r="Q53" s="1"/>
    </row>
    <row r="54" spans="2:17" x14ac:dyDescent="0.2">
      <c r="B54" s="1"/>
      <c r="C54" s="1"/>
      <c r="D54" s="1"/>
      <c r="E54" s="1"/>
      <c r="F54" s="1"/>
      <c r="G54" s="1"/>
      <c r="H54" s="1"/>
      <c r="I54" s="1"/>
      <c r="J54" s="1"/>
      <c r="K54" s="1"/>
      <c r="L54" s="1"/>
      <c r="M54" s="1"/>
      <c r="N54" s="1"/>
      <c r="O54" s="1"/>
      <c r="P54" s="1"/>
      <c r="Q54" s="1"/>
    </row>
    <row r="55" spans="2:17" x14ac:dyDescent="0.2">
      <c r="B55" s="1"/>
      <c r="C55" s="1"/>
      <c r="D55" s="1"/>
      <c r="E55" s="1"/>
      <c r="F55" s="1"/>
      <c r="G55" s="1"/>
      <c r="H55" s="1"/>
      <c r="I55" s="1"/>
      <c r="J55" s="1"/>
      <c r="K55" s="1"/>
      <c r="L55" s="1"/>
      <c r="M55" s="1"/>
      <c r="N55" s="1"/>
      <c r="O55" s="1"/>
      <c r="P55" s="1"/>
      <c r="Q55" s="1"/>
    </row>
    <row r="56" spans="2:17" x14ac:dyDescent="0.2">
      <c r="B56" s="1"/>
      <c r="C56" s="1"/>
      <c r="D56" s="1"/>
      <c r="E56" s="1"/>
      <c r="F56" s="1"/>
      <c r="G56" s="1"/>
      <c r="H56" s="1"/>
      <c r="I56" s="1"/>
      <c r="J56" s="1"/>
      <c r="K56" s="1"/>
      <c r="L56" s="1"/>
      <c r="M56" s="1"/>
      <c r="N56" s="1"/>
      <c r="O56" s="1"/>
      <c r="P56" s="1"/>
      <c r="Q56" s="1"/>
    </row>
    <row r="57" spans="2:17" x14ac:dyDescent="0.2">
      <c r="B57" s="1"/>
      <c r="C57" s="1"/>
      <c r="D57" s="1"/>
      <c r="E57" s="1"/>
      <c r="F57" s="1"/>
      <c r="G57" s="1"/>
      <c r="H57" s="1"/>
      <c r="I57" s="1"/>
      <c r="J57" s="1"/>
      <c r="K57" s="1"/>
      <c r="L57" s="1"/>
      <c r="M57" s="1"/>
      <c r="N57" s="1"/>
      <c r="O57" s="1"/>
      <c r="P57" s="1"/>
      <c r="Q57" s="1"/>
    </row>
    <row r="58" spans="2:17" x14ac:dyDescent="0.2">
      <c r="B58" s="1"/>
      <c r="C58" s="1"/>
      <c r="D58" s="1"/>
      <c r="E58" s="1"/>
      <c r="F58" s="1"/>
      <c r="G58" s="1"/>
      <c r="H58" s="1"/>
      <c r="I58" s="1"/>
      <c r="J58" s="1"/>
      <c r="K58" s="1"/>
      <c r="L58" s="1"/>
      <c r="M58" s="1"/>
      <c r="N58" s="1"/>
      <c r="O58" s="1"/>
      <c r="P58" s="1"/>
      <c r="Q58" s="1"/>
    </row>
    <row r="59" spans="2:17" x14ac:dyDescent="0.2">
      <c r="B59" s="1"/>
      <c r="C59" s="1"/>
      <c r="D59" s="1"/>
      <c r="E59" s="1"/>
      <c r="F59" s="1"/>
      <c r="G59" s="1"/>
      <c r="H59" s="1"/>
      <c r="I59" s="1"/>
      <c r="J59" s="1"/>
      <c r="K59" s="1"/>
      <c r="L59" s="1"/>
      <c r="M59" s="1"/>
      <c r="N59" s="1"/>
      <c r="O59" s="1"/>
      <c r="P59" s="1"/>
      <c r="Q59" s="1"/>
    </row>
    <row r="60" spans="2:17" x14ac:dyDescent="0.2">
      <c r="B60" s="1"/>
      <c r="C60" s="1"/>
      <c r="D60" s="1"/>
      <c r="E60" s="1"/>
      <c r="F60" s="1"/>
      <c r="G60" s="1"/>
      <c r="H60" s="1"/>
      <c r="I60" s="1"/>
      <c r="J60" s="1"/>
      <c r="K60" s="1"/>
      <c r="L60" s="1"/>
      <c r="M60" s="1"/>
      <c r="N60" s="1"/>
      <c r="O60" s="1"/>
      <c r="P60" s="1"/>
      <c r="Q60" s="1"/>
    </row>
    <row r="61" spans="2:17" x14ac:dyDescent="0.2">
      <c r="B61" s="1"/>
      <c r="C61" s="1"/>
      <c r="D61" s="1"/>
      <c r="E61" s="1"/>
      <c r="F61" s="1"/>
      <c r="G61" s="1"/>
      <c r="H61" s="1"/>
      <c r="I61" s="1"/>
      <c r="J61" s="1"/>
      <c r="K61" s="1"/>
      <c r="L61" s="1"/>
      <c r="M61" s="1"/>
      <c r="N61" s="1"/>
      <c r="O61" s="1"/>
      <c r="P61" s="1"/>
      <c r="Q61" s="1"/>
    </row>
    <row r="62" spans="2:17" x14ac:dyDescent="0.2">
      <c r="B62" s="1"/>
      <c r="C62" s="1"/>
      <c r="D62" s="1"/>
      <c r="E62" s="1"/>
      <c r="F62" s="1"/>
      <c r="G62" s="1"/>
      <c r="H62" s="1"/>
      <c r="I62" s="1"/>
      <c r="J62" s="1"/>
      <c r="K62" s="1"/>
      <c r="L62" s="1"/>
      <c r="M62" s="1"/>
      <c r="N62" s="1"/>
      <c r="O62" s="1"/>
      <c r="P62" s="1"/>
      <c r="Q62" s="1"/>
    </row>
    <row r="63" spans="2:17" x14ac:dyDescent="0.2">
      <c r="B63" s="1"/>
      <c r="C63" s="1"/>
      <c r="D63" s="1"/>
      <c r="E63" s="1"/>
      <c r="F63" s="1"/>
      <c r="G63" s="1"/>
      <c r="H63" s="1"/>
      <c r="I63" s="1"/>
      <c r="J63" s="1"/>
      <c r="K63" s="1"/>
      <c r="L63" s="1"/>
      <c r="M63" s="1"/>
      <c r="N63" s="1"/>
      <c r="O63" s="1"/>
      <c r="P63" s="1"/>
      <c r="Q63" s="1"/>
    </row>
    <row r="64" spans="2:17" x14ac:dyDescent="0.2">
      <c r="B64" s="1"/>
      <c r="C64" s="1"/>
      <c r="D64" s="1"/>
      <c r="E64" s="1"/>
      <c r="F64" s="1"/>
      <c r="G64" s="1"/>
      <c r="H64" s="1"/>
      <c r="I64" s="1"/>
      <c r="J64" s="1"/>
      <c r="K64" s="1"/>
      <c r="L64" s="1"/>
      <c r="M64" s="1"/>
      <c r="N64" s="1"/>
      <c r="O64" s="1"/>
      <c r="P64" s="1"/>
      <c r="Q64" s="1"/>
    </row>
    <row r="65" spans="2:17" x14ac:dyDescent="0.2">
      <c r="B65" s="1"/>
      <c r="C65" s="1"/>
      <c r="D65" s="1"/>
      <c r="E65" s="1"/>
      <c r="F65" s="1"/>
      <c r="G65" s="1"/>
      <c r="H65" s="1"/>
      <c r="I65" s="1"/>
      <c r="J65" s="1"/>
      <c r="K65" s="1"/>
      <c r="L65" s="1"/>
      <c r="M65" s="1"/>
      <c r="N65" s="1"/>
      <c r="O65" s="1"/>
      <c r="P65" s="1"/>
      <c r="Q65" s="1"/>
    </row>
    <row r="66" spans="2:17" x14ac:dyDescent="0.2">
      <c r="B66" s="1"/>
      <c r="C66" s="1"/>
      <c r="D66" s="1"/>
      <c r="E66" s="1"/>
      <c r="F66" s="1"/>
      <c r="G66" s="1"/>
      <c r="H66" s="1"/>
      <c r="I66" s="1"/>
      <c r="J66" s="1"/>
      <c r="K66" s="1"/>
      <c r="L66" s="1"/>
      <c r="M66" s="1"/>
      <c r="N66" s="1"/>
      <c r="O66" s="1"/>
      <c r="P66" s="1"/>
      <c r="Q66" s="1"/>
    </row>
    <row r="67" spans="2:17" x14ac:dyDescent="0.2">
      <c r="B67" s="1"/>
      <c r="C67" s="1"/>
      <c r="D67" s="1"/>
      <c r="E67" s="1"/>
      <c r="F67" s="1"/>
      <c r="G67" s="1"/>
      <c r="H67" s="1"/>
      <c r="I67" s="1"/>
      <c r="J67" s="1"/>
      <c r="K67" s="1"/>
      <c r="L67" s="1"/>
      <c r="M67" s="1"/>
      <c r="N67" s="1"/>
      <c r="O67" s="1"/>
      <c r="P67" s="1"/>
      <c r="Q67" s="1"/>
    </row>
    <row r="68" spans="2:17" x14ac:dyDescent="0.2">
      <c r="B68" s="1"/>
      <c r="C68" s="1"/>
      <c r="D68" s="1"/>
      <c r="E68" s="1"/>
      <c r="F68" s="1"/>
      <c r="G68" s="1"/>
      <c r="H68" s="1"/>
      <c r="I68" s="1"/>
      <c r="J68" s="1"/>
      <c r="K68" s="1"/>
      <c r="L68" s="1"/>
      <c r="M68" s="1"/>
      <c r="N68" s="1"/>
      <c r="O68" s="1"/>
      <c r="P68" s="1"/>
      <c r="Q68" s="1"/>
    </row>
    <row r="69" spans="2:17" x14ac:dyDescent="0.2">
      <c r="B69" s="1"/>
      <c r="C69" s="1"/>
      <c r="D69" s="1"/>
      <c r="E69" s="1"/>
      <c r="F69" s="1"/>
      <c r="G69" s="1"/>
      <c r="H69" s="1"/>
      <c r="I69" s="1"/>
      <c r="J69" s="1"/>
      <c r="K69" s="1"/>
      <c r="L69" s="1"/>
      <c r="M69" s="1"/>
      <c r="N69" s="1"/>
      <c r="O69" s="1"/>
      <c r="P69" s="1"/>
      <c r="Q69" s="1"/>
    </row>
    <row r="70" spans="2:17" x14ac:dyDescent="0.2">
      <c r="B70" s="1"/>
      <c r="C70" s="1"/>
      <c r="D70" s="1"/>
      <c r="E70" s="1"/>
      <c r="F70" s="1"/>
      <c r="G70" s="1"/>
      <c r="H70" s="1"/>
      <c r="I70" s="1"/>
      <c r="J70" s="1"/>
      <c r="K70" s="1"/>
      <c r="L70" s="1"/>
      <c r="M70" s="1"/>
      <c r="N70" s="1"/>
      <c r="O70" s="1"/>
      <c r="P70" s="1"/>
      <c r="Q70" s="1"/>
    </row>
    <row r="71" spans="2:17" x14ac:dyDescent="0.2">
      <c r="B71" s="1"/>
      <c r="C71" s="1"/>
      <c r="D71" s="1"/>
      <c r="E71" s="1"/>
      <c r="F71" s="1"/>
      <c r="G71" s="1"/>
      <c r="H71" s="1"/>
      <c r="I71" s="1"/>
      <c r="J71" s="1"/>
      <c r="K71" s="1"/>
      <c r="L71" s="1"/>
      <c r="M71" s="1"/>
      <c r="N71" s="1"/>
      <c r="O71" s="1"/>
      <c r="P71" s="1"/>
      <c r="Q71" s="1"/>
    </row>
    <row r="72" spans="2:17" x14ac:dyDescent="0.2">
      <c r="B72" s="1"/>
      <c r="C72" s="1"/>
      <c r="D72" s="1"/>
      <c r="E72" s="1"/>
      <c r="F72" s="1"/>
      <c r="G72" s="1"/>
      <c r="H72" s="1"/>
      <c r="I72" s="1"/>
      <c r="J72" s="1"/>
      <c r="K72" s="1"/>
      <c r="L72" s="1"/>
      <c r="M72" s="1"/>
      <c r="N72" s="1"/>
      <c r="O72" s="1"/>
      <c r="P72" s="1"/>
      <c r="Q72" s="1"/>
    </row>
    <row r="73" spans="2:17" x14ac:dyDescent="0.2">
      <c r="B73" s="1"/>
      <c r="C73" s="1"/>
      <c r="D73" s="1"/>
      <c r="E73" s="1"/>
      <c r="F73" s="1"/>
      <c r="G73" s="1"/>
      <c r="H73" s="1"/>
      <c r="I73" s="1"/>
      <c r="J73" s="1"/>
      <c r="K73" s="1"/>
      <c r="L73" s="1"/>
      <c r="M73" s="1"/>
      <c r="N73" s="1"/>
      <c r="O73" s="1"/>
      <c r="P73" s="1"/>
      <c r="Q73" s="1"/>
    </row>
    <row r="74" spans="2:17" x14ac:dyDescent="0.2">
      <c r="B74" s="1"/>
      <c r="C74" s="1"/>
      <c r="D74" s="1"/>
      <c r="E74" s="1"/>
      <c r="F74" s="1"/>
      <c r="G74" s="1"/>
      <c r="H74" s="1"/>
      <c r="I74" s="1"/>
      <c r="J74" s="1"/>
      <c r="K74" s="1"/>
      <c r="L74" s="1"/>
      <c r="M74" s="1"/>
      <c r="N74" s="1"/>
      <c r="O74" s="1"/>
      <c r="P74" s="1"/>
      <c r="Q74" s="1"/>
    </row>
    <row r="75" spans="2:17" x14ac:dyDescent="0.2">
      <c r="B75" s="1"/>
      <c r="C75" s="1"/>
      <c r="D75" s="1"/>
      <c r="E75" s="1"/>
      <c r="F75" s="1"/>
      <c r="G75" s="1"/>
      <c r="H75" s="1"/>
      <c r="I75" s="1"/>
      <c r="J75" s="1"/>
      <c r="K75" s="1"/>
      <c r="L75" s="1"/>
      <c r="M75" s="1"/>
      <c r="N75" s="1"/>
      <c r="O75" s="1"/>
      <c r="P75" s="1"/>
      <c r="Q75" s="1"/>
    </row>
    <row r="76" spans="2:17" x14ac:dyDescent="0.2">
      <c r="B76" s="1"/>
      <c r="C76" s="1"/>
      <c r="D76" s="1"/>
      <c r="E76" s="1"/>
      <c r="F76" s="1"/>
      <c r="G76" s="1"/>
      <c r="H76" s="1"/>
      <c r="I76" s="1"/>
      <c r="J76" s="1"/>
      <c r="K76" s="1"/>
      <c r="L76" s="1"/>
      <c r="M76" s="1"/>
      <c r="N76" s="1"/>
      <c r="O76" s="1"/>
      <c r="P76" s="1"/>
      <c r="Q76" s="1"/>
    </row>
    <row r="77" spans="2:17" x14ac:dyDescent="0.2">
      <c r="B77" s="1"/>
      <c r="C77" s="1"/>
      <c r="D77" s="1"/>
      <c r="E77" s="1"/>
      <c r="F77" s="1"/>
      <c r="G77" s="1"/>
      <c r="H77" s="1"/>
      <c r="I77" s="1"/>
      <c r="J77" s="1"/>
      <c r="K77" s="1"/>
      <c r="L77" s="1"/>
      <c r="M77" s="1"/>
      <c r="N77" s="1"/>
      <c r="O77" s="1"/>
      <c r="P77" s="1"/>
      <c r="Q77" s="1"/>
    </row>
    <row r="78" spans="2:17" x14ac:dyDescent="0.2">
      <c r="B78" s="1"/>
      <c r="C78" s="1"/>
      <c r="D78" s="1"/>
      <c r="E78" s="1"/>
      <c r="F78" s="1"/>
      <c r="G78" s="1"/>
      <c r="H78" s="1"/>
      <c r="I78" s="1"/>
      <c r="J78" s="1"/>
      <c r="K78" s="1"/>
      <c r="L78" s="1"/>
      <c r="M78" s="1"/>
      <c r="N78" s="1"/>
      <c r="O78" s="1"/>
      <c r="P78" s="1"/>
      <c r="Q78" s="1"/>
    </row>
    <row r="79" spans="2:17" x14ac:dyDescent="0.2">
      <c r="B79" s="1"/>
      <c r="C79" s="1"/>
      <c r="D79" s="1"/>
      <c r="E79" s="1"/>
      <c r="F79" s="1"/>
      <c r="G79" s="1"/>
      <c r="H79" s="1"/>
      <c r="I79" s="1"/>
      <c r="J79" s="1"/>
      <c r="K79" s="1"/>
      <c r="L79" s="1"/>
      <c r="M79" s="1"/>
      <c r="N79" s="1"/>
      <c r="O79" s="1"/>
      <c r="P79" s="1"/>
      <c r="Q79" s="1"/>
    </row>
    <row r="80" spans="2:17" x14ac:dyDescent="0.2">
      <c r="B80" s="1"/>
      <c r="C80" s="1"/>
      <c r="D80" s="1"/>
      <c r="E80" s="1"/>
      <c r="F80" s="1"/>
      <c r="G80" s="1"/>
      <c r="H80" s="1"/>
      <c r="I80" s="1"/>
      <c r="J80" s="1"/>
      <c r="K80" s="1"/>
      <c r="L80" s="1"/>
      <c r="M80" s="1"/>
      <c r="N80" s="1"/>
      <c r="O80" s="1"/>
      <c r="P80" s="1"/>
      <c r="Q80" s="1"/>
    </row>
    <row r="81" spans="2:17" x14ac:dyDescent="0.2">
      <c r="B81" s="1"/>
      <c r="C81" s="1"/>
      <c r="D81" s="1"/>
      <c r="E81" s="1"/>
      <c r="F81" s="1"/>
      <c r="G81" s="1"/>
      <c r="H81" s="1"/>
      <c r="I81" s="1"/>
      <c r="J81" s="1"/>
      <c r="K81" s="1"/>
      <c r="L81" s="1"/>
      <c r="M81" s="1"/>
      <c r="N81" s="1"/>
      <c r="O81" s="1"/>
      <c r="P81" s="1"/>
      <c r="Q81" s="1"/>
    </row>
    <row r="82" spans="2:17" x14ac:dyDescent="0.2">
      <c r="B82" s="1"/>
      <c r="C82" s="1"/>
      <c r="D82" s="1"/>
      <c r="E82" s="1"/>
      <c r="F82" s="1"/>
      <c r="G82" s="1"/>
      <c r="H82" s="1"/>
      <c r="I82" s="1"/>
      <c r="J82" s="1"/>
      <c r="K82" s="1"/>
      <c r="L82" s="1"/>
      <c r="M82" s="1"/>
      <c r="N82" s="1"/>
      <c r="O82" s="1"/>
      <c r="P82" s="1"/>
      <c r="Q82" s="1"/>
    </row>
    <row r="83" spans="2:17" x14ac:dyDescent="0.2">
      <c r="B83" s="1"/>
      <c r="C83" s="1"/>
      <c r="D83" s="1"/>
      <c r="E83" s="1"/>
      <c r="F83" s="1"/>
      <c r="G83" s="1"/>
      <c r="H83" s="1"/>
      <c r="I83" s="1"/>
      <c r="J83" s="1"/>
      <c r="K83" s="1"/>
      <c r="L83" s="1"/>
      <c r="M83" s="1"/>
      <c r="N83" s="1"/>
      <c r="O83" s="1"/>
      <c r="P83" s="1"/>
      <c r="Q83" s="1"/>
    </row>
    <row r="84" spans="2:17" x14ac:dyDescent="0.2">
      <c r="B84" s="1"/>
      <c r="C84" s="1"/>
      <c r="D84" s="1"/>
      <c r="E84" s="1"/>
      <c r="F84" s="1"/>
      <c r="G84" s="1"/>
      <c r="H84" s="1"/>
      <c r="I84" s="1"/>
      <c r="J84" s="1"/>
      <c r="K84" s="1"/>
      <c r="L84" s="1"/>
      <c r="M84" s="1"/>
      <c r="N84" s="1"/>
      <c r="O84" s="1"/>
      <c r="P84" s="1"/>
      <c r="Q84" s="1"/>
    </row>
    <row r="85" spans="2:17" x14ac:dyDescent="0.2">
      <c r="B85" s="1"/>
      <c r="C85" s="1"/>
      <c r="D85" s="1"/>
      <c r="E85" s="1"/>
      <c r="F85" s="1"/>
      <c r="G85" s="1"/>
      <c r="H85" s="1"/>
      <c r="I85" s="1"/>
      <c r="J85" s="1"/>
      <c r="K85" s="1"/>
      <c r="L85" s="1"/>
      <c r="M85" s="1"/>
      <c r="N85" s="1"/>
      <c r="O85" s="1"/>
      <c r="P85" s="1"/>
      <c r="Q85" s="1"/>
    </row>
    <row r="86" spans="2:17" x14ac:dyDescent="0.2">
      <c r="B86" s="1"/>
      <c r="C86" s="1"/>
      <c r="D86" s="1"/>
      <c r="E86" s="1"/>
      <c r="F86" s="1"/>
      <c r="G86" s="1"/>
      <c r="H86" s="1"/>
      <c r="I86" s="1"/>
      <c r="J86" s="1"/>
      <c r="K86" s="1"/>
      <c r="L86" s="1"/>
      <c r="M86" s="1"/>
      <c r="N86" s="1"/>
      <c r="O86" s="1"/>
      <c r="P86" s="1"/>
      <c r="Q86" s="1"/>
    </row>
    <row r="87" spans="2:17" x14ac:dyDescent="0.2">
      <c r="B87" s="1"/>
      <c r="C87" s="1"/>
      <c r="D87" s="1"/>
      <c r="E87" s="1"/>
      <c r="F87" s="1"/>
      <c r="G87" s="1"/>
      <c r="H87" s="1"/>
      <c r="I87" s="1"/>
      <c r="J87" s="1"/>
      <c r="K87" s="1"/>
      <c r="L87" s="1"/>
      <c r="M87" s="1"/>
      <c r="N87" s="1"/>
      <c r="O87" s="1"/>
      <c r="P87" s="1"/>
      <c r="Q87" s="1"/>
    </row>
    <row r="88" spans="2:17" x14ac:dyDescent="0.2">
      <c r="B88" s="1"/>
      <c r="C88" s="1"/>
      <c r="D88" s="1"/>
      <c r="E88" s="1"/>
      <c r="F88" s="1"/>
      <c r="G88" s="1"/>
      <c r="H88" s="1"/>
      <c r="I88" s="1"/>
      <c r="J88" s="1"/>
      <c r="K88" s="1"/>
      <c r="L88" s="1"/>
      <c r="M88" s="1"/>
      <c r="N88" s="1"/>
      <c r="O88" s="1"/>
      <c r="P88" s="1"/>
      <c r="Q88" s="1"/>
    </row>
    <row r="89" spans="2:17" x14ac:dyDescent="0.2">
      <c r="B89" s="1"/>
      <c r="C89" s="1"/>
      <c r="D89" s="1"/>
      <c r="E89" s="1"/>
      <c r="F89" s="1"/>
      <c r="G89" s="1"/>
      <c r="H89" s="1"/>
      <c r="I89" s="1"/>
      <c r="J89" s="1"/>
      <c r="K89" s="1"/>
      <c r="L89" s="1"/>
      <c r="M89" s="1"/>
      <c r="N89" s="1"/>
      <c r="O89" s="1"/>
      <c r="P89" s="1"/>
      <c r="Q89" s="1"/>
    </row>
    <row r="90" spans="2:17" x14ac:dyDescent="0.2">
      <c r="B90" s="1"/>
      <c r="C90" s="1"/>
      <c r="D90" s="1"/>
      <c r="E90" s="1"/>
      <c r="F90" s="1"/>
      <c r="G90" s="1"/>
      <c r="H90" s="1"/>
      <c r="I90" s="1"/>
      <c r="J90" s="1"/>
      <c r="K90" s="1"/>
      <c r="L90" s="1"/>
      <c r="M90" s="1"/>
      <c r="N90" s="1"/>
      <c r="O90" s="1"/>
      <c r="P90" s="1"/>
      <c r="Q90" s="1"/>
    </row>
    <row r="91" spans="2:17" x14ac:dyDescent="0.2">
      <c r="B91" s="1"/>
      <c r="C91" s="1"/>
      <c r="D91" s="1"/>
      <c r="E91" s="1"/>
      <c r="F91" s="1"/>
      <c r="G91" s="1"/>
      <c r="H91" s="1"/>
      <c r="I91" s="1"/>
      <c r="J91" s="1"/>
      <c r="K91" s="1"/>
      <c r="L91" s="1"/>
      <c r="M91" s="1"/>
      <c r="N91" s="1"/>
      <c r="O91" s="1"/>
      <c r="P91" s="1"/>
      <c r="Q91" s="1"/>
    </row>
    <row r="92" spans="2:17" x14ac:dyDescent="0.2">
      <c r="B92" s="1"/>
      <c r="C92" s="1"/>
      <c r="D92" s="1"/>
      <c r="E92" s="1"/>
      <c r="F92" s="1"/>
      <c r="G92" s="1"/>
      <c r="H92" s="1"/>
      <c r="I92" s="1"/>
      <c r="J92" s="1"/>
      <c r="K92" s="1"/>
      <c r="L92" s="1"/>
      <c r="M92" s="1"/>
      <c r="N92" s="1"/>
      <c r="O92" s="1"/>
      <c r="P92" s="1"/>
      <c r="Q92" s="1"/>
    </row>
    <row r="93" spans="2:17" x14ac:dyDescent="0.2">
      <c r="B93" s="1"/>
      <c r="C93" s="1"/>
      <c r="D93" s="1"/>
      <c r="E93" s="1"/>
      <c r="F93" s="1"/>
      <c r="G93" s="1"/>
      <c r="H93" s="1"/>
      <c r="I93" s="1"/>
      <c r="J93" s="1"/>
      <c r="K93" s="1"/>
      <c r="L93" s="1"/>
      <c r="M93" s="1"/>
      <c r="N93" s="1"/>
      <c r="O93" s="1"/>
      <c r="P93" s="1"/>
      <c r="Q93" s="1"/>
    </row>
    <row r="94" spans="2:17" x14ac:dyDescent="0.2">
      <c r="B94" s="1"/>
      <c r="C94" s="1"/>
      <c r="D94" s="1"/>
      <c r="E94" s="1"/>
      <c r="F94" s="1"/>
      <c r="G94" s="1"/>
      <c r="H94" s="1"/>
      <c r="I94" s="1"/>
      <c r="J94" s="1"/>
      <c r="K94" s="1"/>
      <c r="L94" s="1"/>
      <c r="M94" s="1"/>
      <c r="N94" s="1"/>
      <c r="O94" s="1"/>
      <c r="P94" s="1"/>
      <c r="Q94" s="1"/>
    </row>
    <row r="95" spans="2:17" x14ac:dyDescent="0.2">
      <c r="B95" s="1"/>
      <c r="C95" s="1"/>
      <c r="D95" s="1"/>
      <c r="E95" s="1"/>
      <c r="F95" s="1"/>
      <c r="G95" s="1"/>
      <c r="H95" s="1"/>
      <c r="I95" s="1"/>
      <c r="J95" s="1"/>
      <c r="K95" s="1"/>
      <c r="L95" s="1"/>
      <c r="M95" s="1"/>
      <c r="N95" s="1"/>
      <c r="O95" s="1"/>
      <c r="P95" s="1"/>
      <c r="Q95" s="1"/>
    </row>
    <row r="96" spans="2:17" x14ac:dyDescent="0.2">
      <c r="B96" s="1"/>
      <c r="C96" s="1"/>
      <c r="D96" s="1"/>
      <c r="E96" s="1"/>
      <c r="F96" s="1"/>
      <c r="G96" s="1"/>
      <c r="H96" s="1"/>
      <c r="I96" s="1"/>
      <c r="J96" s="1"/>
      <c r="K96" s="1"/>
      <c r="L96" s="1"/>
      <c r="M96" s="1"/>
      <c r="N96" s="1"/>
      <c r="O96" s="1"/>
      <c r="P96" s="1"/>
      <c r="Q96" s="1"/>
    </row>
    <row r="97" spans="2:17" x14ac:dyDescent="0.2">
      <c r="B97" s="1"/>
      <c r="C97" s="1"/>
      <c r="D97" s="1"/>
      <c r="E97" s="1"/>
      <c r="F97" s="1"/>
      <c r="G97" s="1"/>
      <c r="H97" s="1"/>
      <c r="I97" s="1"/>
      <c r="J97" s="1"/>
      <c r="K97" s="1"/>
      <c r="L97" s="1"/>
      <c r="M97" s="1"/>
      <c r="N97" s="1"/>
      <c r="O97" s="1"/>
      <c r="P97" s="1"/>
      <c r="Q97" s="1"/>
    </row>
    <row r="98" spans="2:17" x14ac:dyDescent="0.2">
      <c r="B98" s="1"/>
      <c r="C98" s="1"/>
      <c r="D98" s="1"/>
      <c r="E98" s="1"/>
      <c r="F98" s="1"/>
      <c r="G98" s="1"/>
      <c r="H98" s="1"/>
      <c r="I98" s="1"/>
      <c r="J98" s="1"/>
      <c r="K98" s="1"/>
      <c r="L98" s="1"/>
      <c r="M98" s="1"/>
      <c r="N98" s="1"/>
      <c r="O98" s="1"/>
      <c r="P98" s="1"/>
      <c r="Q98" s="1"/>
    </row>
    <row r="99" spans="2:17" x14ac:dyDescent="0.2">
      <c r="B99" s="1"/>
      <c r="C99" s="1"/>
      <c r="D99" s="1"/>
      <c r="E99" s="1"/>
      <c r="F99" s="1"/>
      <c r="G99" s="1"/>
      <c r="H99" s="1"/>
      <c r="I99" s="1"/>
      <c r="J99" s="1"/>
      <c r="K99" s="1"/>
      <c r="L99" s="1"/>
      <c r="M99" s="1"/>
      <c r="N99" s="1"/>
      <c r="O99" s="1"/>
      <c r="P99" s="1"/>
      <c r="Q99" s="1"/>
    </row>
    <row r="100" spans="2:17" x14ac:dyDescent="0.2">
      <c r="B100" s="1"/>
      <c r="C100" s="1"/>
      <c r="D100" s="1"/>
      <c r="E100" s="1"/>
      <c r="F100" s="1"/>
      <c r="G100" s="1"/>
      <c r="H100" s="1"/>
      <c r="I100" s="1"/>
      <c r="J100" s="1"/>
      <c r="K100" s="1"/>
      <c r="L100" s="1"/>
      <c r="M100" s="1"/>
      <c r="N100" s="1"/>
      <c r="O100" s="1"/>
      <c r="P100" s="1"/>
      <c r="Q100" s="1"/>
    </row>
    <row r="101" spans="2:17" x14ac:dyDescent="0.2">
      <c r="B101" s="1"/>
      <c r="C101" s="1"/>
      <c r="D101" s="1"/>
      <c r="E101" s="1"/>
      <c r="F101" s="1"/>
      <c r="G101" s="1"/>
      <c r="H101" s="1"/>
      <c r="I101" s="1"/>
      <c r="J101" s="1"/>
      <c r="K101" s="1"/>
      <c r="L101" s="1"/>
      <c r="M101" s="1"/>
      <c r="N101" s="1"/>
      <c r="O101" s="1"/>
      <c r="P101" s="1"/>
      <c r="Q101" s="1"/>
    </row>
    <row r="102" spans="2:17" x14ac:dyDescent="0.2">
      <c r="B102" s="1"/>
      <c r="C102" s="1"/>
      <c r="D102" s="1"/>
      <c r="E102" s="1"/>
      <c r="F102" s="1"/>
      <c r="G102" s="1"/>
      <c r="H102" s="1"/>
      <c r="I102" s="1"/>
      <c r="J102" s="1"/>
      <c r="K102" s="1"/>
      <c r="L102" s="1"/>
      <c r="M102" s="1"/>
      <c r="N102" s="1"/>
      <c r="O102" s="1"/>
      <c r="P102" s="1"/>
      <c r="Q102" s="1"/>
    </row>
    <row r="103" spans="2:17" x14ac:dyDescent="0.2">
      <c r="B103" s="1"/>
      <c r="C103" s="1"/>
      <c r="D103" s="1"/>
      <c r="E103" s="1"/>
      <c r="F103" s="1"/>
      <c r="G103" s="1"/>
      <c r="H103" s="1"/>
      <c r="I103" s="1"/>
      <c r="J103" s="1"/>
      <c r="K103" s="1"/>
      <c r="L103" s="1"/>
      <c r="M103" s="1"/>
      <c r="N103" s="1"/>
      <c r="O103" s="1"/>
      <c r="P103" s="1"/>
      <c r="Q103" s="1"/>
    </row>
    <row r="104" spans="2:17" x14ac:dyDescent="0.2">
      <c r="B104" s="1"/>
      <c r="C104" s="1"/>
      <c r="D104" s="1"/>
      <c r="E104" s="1"/>
      <c r="F104" s="1"/>
      <c r="G104" s="1"/>
      <c r="H104" s="1"/>
      <c r="I104" s="1"/>
      <c r="J104" s="1"/>
      <c r="K104" s="1"/>
      <c r="L104" s="1"/>
      <c r="M104" s="1"/>
      <c r="N104" s="1"/>
      <c r="O104" s="1"/>
      <c r="P104" s="1"/>
      <c r="Q104" s="1"/>
    </row>
    <row r="105" spans="2:17" x14ac:dyDescent="0.2">
      <c r="B105" s="1"/>
      <c r="C105" s="1"/>
      <c r="D105" s="1"/>
      <c r="E105" s="1"/>
      <c r="F105" s="1"/>
      <c r="G105" s="1"/>
      <c r="H105" s="1"/>
      <c r="I105" s="1"/>
      <c r="J105" s="1"/>
      <c r="K105" s="1"/>
      <c r="L105" s="1"/>
      <c r="M105" s="1"/>
      <c r="N105" s="1"/>
      <c r="O105" s="1"/>
      <c r="P105" s="1"/>
      <c r="Q105" s="1"/>
    </row>
    <row r="106" spans="2:17" x14ac:dyDescent="0.2">
      <c r="B106" s="1"/>
      <c r="C106" s="1"/>
      <c r="D106" s="1"/>
      <c r="E106" s="1"/>
      <c r="F106" s="1"/>
      <c r="G106" s="1"/>
      <c r="H106" s="1"/>
      <c r="I106" s="1"/>
      <c r="J106" s="1"/>
      <c r="K106" s="1"/>
      <c r="L106" s="1"/>
      <c r="M106" s="1"/>
      <c r="N106" s="1"/>
      <c r="O106" s="1"/>
      <c r="P106" s="1"/>
      <c r="Q106" s="1"/>
    </row>
    <row r="107" spans="2:17" x14ac:dyDescent="0.2">
      <c r="B107" s="1"/>
      <c r="C107" s="1"/>
      <c r="D107" s="1"/>
      <c r="E107" s="1"/>
      <c r="F107" s="1"/>
      <c r="G107" s="1"/>
      <c r="H107" s="1"/>
      <c r="I107" s="1"/>
      <c r="J107" s="1"/>
      <c r="K107" s="1"/>
      <c r="L107" s="1"/>
      <c r="M107" s="1"/>
      <c r="N107" s="1"/>
      <c r="O107" s="1"/>
      <c r="P107" s="1"/>
      <c r="Q107" s="1"/>
    </row>
    <row r="108" spans="2:17" x14ac:dyDescent="0.2">
      <c r="B108" s="1"/>
      <c r="C108" s="1"/>
      <c r="D108" s="1"/>
      <c r="E108" s="1"/>
      <c r="F108" s="1"/>
      <c r="G108" s="1"/>
      <c r="H108" s="1"/>
      <c r="I108" s="1"/>
      <c r="J108" s="1"/>
      <c r="K108" s="1"/>
      <c r="L108" s="1"/>
      <c r="M108" s="1"/>
      <c r="N108" s="1"/>
      <c r="O108" s="1"/>
      <c r="P108" s="1"/>
      <c r="Q108" s="1"/>
    </row>
    <row r="109" spans="2:17" x14ac:dyDescent="0.2">
      <c r="B109" s="1"/>
      <c r="C109" s="1"/>
      <c r="D109" s="1"/>
      <c r="E109" s="1"/>
      <c r="F109" s="1"/>
      <c r="G109" s="1"/>
      <c r="H109" s="1"/>
      <c r="I109" s="1"/>
      <c r="J109" s="1"/>
      <c r="K109" s="1"/>
      <c r="L109" s="1"/>
      <c r="M109" s="1"/>
      <c r="N109" s="1"/>
      <c r="O109" s="1"/>
      <c r="P109" s="1"/>
      <c r="Q109" s="1"/>
    </row>
    <row r="110" spans="2:17" x14ac:dyDescent="0.2">
      <c r="B110" s="1"/>
      <c r="C110" s="1"/>
      <c r="D110" s="1"/>
      <c r="E110" s="1"/>
      <c r="F110" s="1"/>
      <c r="G110" s="1"/>
      <c r="H110" s="1"/>
      <c r="I110" s="1"/>
      <c r="J110" s="1"/>
      <c r="K110" s="1"/>
      <c r="L110" s="1"/>
      <c r="M110" s="1"/>
      <c r="N110" s="1"/>
      <c r="O110" s="1"/>
      <c r="P110" s="1"/>
      <c r="Q110" s="1"/>
    </row>
    <row r="111" spans="2:17" x14ac:dyDescent="0.2">
      <c r="B111" s="1"/>
      <c r="C111" s="1"/>
      <c r="D111" s="1"/>
      <c r="E111" s="1"/>
      <c r="F111" s="1"/>
      <c r="G111" s="1"/>
      <c r="H111" s="1"/>
      <c r="I111" s="1"/>
      <c r="J111" s="1"/>
      <c r="K111" s="1"/>
      <c r="L111" s="1"/>
      <c r="M111" s="1"/>
      <c r="N111" s="1"/>
      <c r="O111" s="1"/>
      <c r="P111" s="1"/>
      <c r="Q111" s="1"/>
    </row>
    <row r="112" spans="2:17" x14ac:dyDescent="0.2">
      <c r="B112" s="1"/>
      <c r="C112" s="1"/>
      <c r="D112" s="1"/>
      <c r="E112" s="1"/>
      <c r="F112" s="1"/>
      <c r="G112" s="1"/>
      <c r="H112" s="1"/>
      <c r="I112" s="1"/>
      <c r="J112" s="1"/>
      <c r="K112" s="1"/>
      <c r="L112" s="1"/>
      <c r="M112" s="1"/>
      <c r="N112" s="1"/>
      <c r="O112" s="1"/>
      <c r="P112" s="1"/>
      <c r="Q112" s="1"/>
    </row>
    <row r="113" spans="2:17" x14ac:dyDescent="0.2">
      <c r="B113" s="1"/>
      <c r="C113" s="1"/>
      <c r="D113" s="1"/>
      <c r="E113" s="1"/>
      <c r="F113" s="1"/>
      <c r="G113" s="1"/>
      <c r="H113" s="1"/>
      <c r="I113" s="1"/>
      <c r="J113" s="1"/>
      <c r="K113" s="1"/>
      <c r="L113" s="1"/>
      <c r="M113" s="1"/>
      <c r="N113" s="1"/>
      <c r="O113" s="1"/>
      <c r="P113" s="1"/>
      <c r="Q113" s="1"/>
    </row>
    <row r="114" spans="2:17" x14ac:dyDescent="0.2">
      <c r="B114" s="1"/>
      <c r="C114" s="1"/>
      <c r="D114" s="1"/>
      <c r="E114" s="1"/>
      <c r="F114" s="1"/>
      <c r="G114" s="1"/>
      <c r="H114" s="1"/>
      <c r="I114" s="1"/>
      <c r="J114" s="1"/>
      <c r="K114" s="1"/>
      <c r="L114" s="1"/>
      <c r="M114" s="1"/>
      <c r="N114" s="1"/>
      <c r="O114" s="1"/>
      <c r="P114" s="1"/>
      <c r="Q114" s="1"/>
    </row>
    <row r="115" spans="2:17" x14ac:dyDescent="0.2">
      <c r="B115" s="1"/>
      <c r="C115" s="1"/>
      <c r="D115" s="1"/>
      <c r="E115" s="1"/>
      <c r="F115" s="1"/>
      <c r="G115" s="1"/>
      <c r="H115" s="1"/>
      <c r="I115" s="1"/>
      <c r="J115" s="1"/>
      <c r="K115" s="1"/>
      <c r="L115" s="1"/>
      <c r="M115" s="1"/>
      <c r="N115" s="1"/>
      <c r="O115" s="1"/>
      <c r="P115" s="1"/>
      <c r="Q115" s="1"/>
    </row>
    <row r="116" spans="2:17" x14ac:dyDescent="0.2">
      <c r="B116" s="1"/>
      <c r="C116" s="1"/>
      <c r="D116" s="1"/>
      <c r="E116" s="1"/>
      <c r="F116" s="1"/>
      <c r="G116" s="1"/>
      <c r="H116" s="1"/>
      <c r="I116" s="1"/>
      <c r="J116" s="1"/>
      <c r="K116" s="1"/>
      <c r="L116" s="1"/>
      <c r="M116" s="1"/>
      <c r="N116" s="1"/>
      <c r="O116" s="1"/>
      <c r="P116" s="1"/>
      <c r="Q116" s="1"/>
    </row>
    <row r="117" spans="2:17" x14ac:dyDescent="0.2">
      <c r="B117" s="1"/>
      <c r="C117" s="1"/>
      <c r="D117" s="1"/>
      <c r="E117" s="1"/>
      <c r="F117" s="1"/>
      <c r="G117" s="1"/>
      <c r="H117" s="1"/>
      <c r="I117" s="1"/>
      <c r="J117" s="1"/>
      <c r="K117" s="1"/>
      <c r="L117" s="1"/>
      <c r="M117" s="1"/>
      <c r="N117" s="1"/>
      <c r="O117" s="1"/>
      <c r="P117" s="1"/>
      <c r="Q117" s="1"/>
    </row>
    <row r="118" spans="2:17" x14ac:dyDescent="0.2">
      <c r="B118" s="1"/>
      <c r="C118" s="1"/>
      <c r="D118" s="1"/>
      <c r="E118" s="1"/>
      <c r="F118" s="1"/>
      <c r="G118" s="1"/>
      <c r="H118" s="1"/>
      <c r="I118" s="1"/>
      <c r="J118" s="1"/>
      <c r="K118" s="1"/>
      <c r="L118" s="1"/>
      <c r="M118" s="1"/>
      <c r="N118" s="1"/>
      <c r="O118" s="1"/>
      <c r="P118" s="1"/>
      <c r="Q118" s="1"/>
    </row>
    <row r="119" spans="2:17" x14ac:dyDescent="0.2">
      <c r="B119" s="1"/>
      <c r="C119" s="1"/>
      <c r="D119" s="1"/>
      <c r="E119" s="1"/>
      <c r="F119" s="1"/>
      <c r="G119" s="1"/>
      <c r="H119" s="1"/>
      <c r="I119" s="1"/>
      <c r="J119" s="1"/>
      <c r="K119" s="1"/>
      <c r="L119" s="1"/>
      <c r="M119" s="1"/>
      <c r="N119" s="1"/>
      <c r="O119" s="1"/>
      <c r="P119" s="1"/>
      <c r="Q119" s="1"/>
    </row>
    <row r="120" spans="2:17" x14ac:dyDescent="0.2">
      <c r="B120" s="1"/>
      <c r="C120" s="1"/>
      <c r="D120" s="1"/>
      <c r="E120" s="1"/>
      <c r="F120" s="1"/>
      <c r="G120" s="1"/>
      <c r="H120" s="1"/>
      <c r="I120" s="1"/>
      <c r="J120" s="1"/>
      <c r="K120" s="1"/>
      <c r="L120" s="1"/>
      <c r="M120" s="1"/>
      <c r="N120" s="1"/>
      <c r="O120" s="1"/>
      <c r="P120" s="1"/>
      <c r="Q120" s="1"/>
    </row>
    <row r="121" spans="2:17" x14ac:dyDescent="0.2">
      <c r="B121" s="1"/>
      <c r="C121" s="1"/>
      <c r="D121" s="1"/>
      <c r="E121" s="1"/>
      <c r="F121" s="1"/>
      <c r="G121" s="1"/>
      <c r="H121" s="1"/>
      <c r="I121" s="1"/>
      <c r="J121" s="1"/>
      <c r="K121" s="1"/>
      <c r="L121" s="1"/>
      <c r="M121" s="1"/>
      <c r="N121" s="1"/>
      <c r="O121" s="1"/>
      <c r="P121" s="1"/>
      <c r="Q121" s="1"/>
    </row>
    <row r="122" spans="2:17" x14ac:dyDescent="0.2">
      <c r="B122" s="1"/>
      <c r="C122" s="1"/>
      <c r="D122" s="1"/>
      <c r="E122" s="1"/>
      <c r="F122" s="1"/>
      <c r="G122" s="1"/>
      <c r="H122" s="1"/>
      <c r="I122" s="1"/>
      <c r="J122" s="1"/>
      <c r="K122" s="1"/>
      <c r="L122" s="1"/>
      <c r="M122" s="1"/>
      <c r="N122" s="1"/>
      <c r="O122" s="1"/>
      <c r="P122" s="1"/>
      <c r="Q122" s="1"/>
    </row>
    <row r="123" spans="2:17" x14ac:dyDescent="0.2">
      <c r="B123" s="1"/>
      <c r="C123" s="1"/>
      <c r="D123" s="1"/>
      <c r="E123" s="1"/>
      <c r="F123" s="1"/>
      <c r="G123" s="1"/>
      <c r="H123" s="1"/>
      <c r="I123" s="1"/>
      <c r="J123" s="1"/>
      <c r="K123" s="1"/>
      <c r="L123" s="1"/>
      <c r="M123" s="1"/>
      <c r="N123" s="1"/>
      <c r="O123" s="1"/>
      <c r="P123" s="1"/>
      <c r="Q123" s="1"/>
    </row>
    <row r="124" spans="2:17" x14ac:dyDescent="0.2">
      <c r="B124" s="1"/>
      <c r="C124" s="1"/>
      <c r="D124" s="1"/>
      <c r="E124" s="1"/>
      <c r="F124" s="1"/>
      <c r="G124" s="1"/>
      <c r="H124" s="1"/>
      <c r="I124" s="1"/>
      <c r="J124" s="1"/>
      <c r="K124" s="1"/>
      <c r="L124" s="1"/>
      <c r="M124" s="1"/>
      <c r="N124" s="1"/>
      <c r="O124" s="1"/>
      <c r="P124" s="1"/>
      <c r="Q124" s="1"/>
    </row>
    <row r="125" spans="2:17" x14ac:dyDescent="0.2">
      <c r="B125" s="1"/>
      <c r="C125" s="1"/>
      <c r="D125" s="1"/>
      <c r="E125" s="1"/>
      <c r="F125" s="1"/>
      <c r="G125" s="1"/>
      <c r="H125" s="1"/>
      <c r="I125" s="1"/>
      <c r="J125" s="1"/>
      <c r="K125" s="1"/>
      <c r="L125" s="1"/>
      <c r="M125" s="1"/>
      <c r="N125" s="1"/>
      <c r="O125" s="1"/>
      <c r="P125" s="1"/>
      <c r="Q125" s="1"/>
    </row>
    <row r="126" spans="2:17" x14ac:dyDescent="0.2">
      <c r="B126" s="1"/>
      <c r="C126" s="1"/>
      <c r="D126" s="1"/>
      <c r="E126" s="1"/>
      <c r="F126" s="1"/>
      <c r="G126" s="1"/>
      <c r="H126" s="1"/>
      <c r="I126" s="1"/>
      <c r="J126" s="1"/>
      <c r="K126" s="1"/>
      <c r="L126" s="1"/>
      <c r="M126" s="1"/>
      <c r="N126" s="1"/>
      <c r="O126" s="1"/>
      <c r="P126" s="1"/>
      <c r="Q126" s="1"/>
    </row>
    <row r="127" spans="2:17" x14ac:dyDescent="0.2">
      <c r="B127" s="1"/>
      <c r="C127" s="1"/>
      <c r="D127" s="1"/>
      <c r="E127" s="1"/>
      <c r="F127" s="1"/>
      <c r="G127" s="1"/>
      <c r="H127" s="1"/>
      <c r="I127" s="1"/>
      <c r="J127" s="1"/>
      <c r="K127" s="1"/>
      <c r="L127" s="1"/>
      <c r="M127" s="1"/>
      <c r="N127" s="1"/>
      <c r="O127" s="1"/>
      <c r="P127" s="1"/>
      <c r="Q127" s="1"/>
    </row>
    <row r="128" spans="2:17" x14ac:dyDescent="0.2">
      <c r="B128" s="1"/>
      <c r="C128" s="1"/>
      <c r="D128" s="1"/>
      <c r="E128" s="1"/>
      <c r="F128" s="1"/>
      <c r="G128" s="1"/>
      <c r="H128" s="1"/>
      <c r="I128" s="1"/>
      <c r="J128" s="1"/>
      <c r="K128" s="1"/>
      <c r="L128" s="1"/>
      <c r="M128" s="1"/>
      <c r="N128" s="1"/>
      <c r="O128" s="1"/>
      <c r="P128" s="1"/>
      <c r="Q128" s="1"/>
    </row>
    <row r="129" spans="2:17" x14ac:dyDescent="0.2">
      <c r="B129" s="1"/>
      <c r="C129" s="1"/>
      <c r="D129" s="1"/>
      <c r="E129" s="1"/>
      <c r="F129" s="1"/>
      <c r="G129" s="1"/>
      <c r="H129" s="1"/>
      <c r="I129" s="1"/>
      <c r="J129" s="1"/>
      <c r="K129" s="1"/>
      <c r="L129" s="1"/>
      <c r="M129" s="1"/>
      <c r="N129" s="1"/>
      <c r="O129" s="1"/>
      <c r="P129" s="1"/>
      <c r="Q129" s="1"/>
    </row>
    <row r="130" spans="2:17" x14ac:dyDescent="0.2">
      <c r="B130" s="1"/>
      <c r="C130" s="1"/>
      <c r="D130" s="1"/>
      <c r="E130" s="1"/>
      <c r="F130" s="1"/>
      <c r="G130" s="1"/>
      <c r="H130" s="1"/>
      <c r="I130" s="1"/>
      <c r="J130" s="1"/>
      <c r="K130" s="1"/>
      <c r="L130" s="1"/>
      <c r="M130" s="1"/>
      <c r="N130" s="1"/>
      <c r="O130" s="1"/>
      <c r="P130" s="1"/>
      <c r="Q130" s="1"/>
    </row>
    <row r="131" spans="2:17" x14ac:dyDescent="0.2">
      <c r="B131" s="1"/>
      <c r="C131" s="1"/>
      <c r="D131" s="1"/>
      <c r="E131" s="1"/>
      <c r="F131" s="1"/>
      <c r="G131" s="1"/>
      <c r="H131" s="1"/>
      <c r="I131" s="1"/>
      <c r="J131" s="1"/>
      <c r="K131" s="1"/>
      <c r="L131" s="1"/>
      <c r="M131" s="1"/>
      <c r="N131" s="1"/>
      <c r="O131" s="1"/>
      <c r="P131" s="1"/>
      <c r="Q131" s="1"/>
    </row>
    <row r="132" spans="2:17" x14ac:dyDescent="0.2">
      <c r="B132" s="1"/>
      <c r="C132" s="1"/>
      <c r="D132" s="1"/>
      <c r="E132" s="1"/>
      <c r="F132" s="1"/>
      <c r="G132" s="1"/>
      <c r="H132" s="1"/>
      <c r="I132" s="1"/>
      <c r="J132" s="1"/>
      <c r="K132" s="1"/>
      <c r="L132" s="1"/>
      <c r="M132" s="1"/>
      <c r="N132" s="1"/>
      <c r="O132" s="1"/>
      <c r="P132" s="1"/>
      <c r="Q132" s="1"/>
    </row>
    <row r="133" spans="2:17" x14ac:dyDescent="0.2">
      <c r="B133" s="1"/>
      <c r="C133" s="1"/>
      <c r="D133" s="1"/>
      <c r="E133" s="1"/>
      <c r="F133" s="1"/>
      <c r="G133" s="1"/>
      <c r="H133" s="1"/>
      <c r="I133" s="1"/>
      <c r="J133" s="1"/>
      <c r="K133" s="1"/>
      <c r="L133" s="1"/>
      <c r="M133" s="1"/>
      <c r="N133" s="1"/>
      <c r="O133" s="1"/>
      <c r="P133" s="1"/>
      <c r="Q133" s="1"/>
    </row>
    <row r="134" spans="2:17" x14ac:dyDescent="0.2">
      <c r="B134" s="1"/>
      <c r="C134" s="1"/>
      <c r="D134" s="1"/>
      <c r="E134" s="1"/>
      <c r="F134" s="1"/>
      <c r="G134" s="1"/>
      <c r="H134" s="1"/>
      <c r="I134" s="1"/>
      <c r="J134" s="1"/>
      <c r="K134" s="1"/>
      <c r="L134" s="1"/>
      <c r="M134" s="1"/>
      <c r="N134" s="1"/>
      <c r="O134" s="1"/>
      <c r="P134" s="1"/>
      <c r="Q134" s="1"/>
    </row>
    <row r="135" spans="2:17" x14ac:dyDescent="0.2">
      <c r="B135" s="1"/>
      <c r="C135" s="1"/>
      <c r="D135" s="1"/>
      <c r="E135" s="1"/>
      <c r="F135" s="1"/>
      <c r="G135" s="1"/>
      <c r="H135" s="1"/>
      <c r="I135" s="1"/>
      <c r="J135" s="1"/>
      <c r="K135" s="1"/>
      <c r="L135" s="1"/>
      <c r="M135" s="1"/>
      <c r="N135" s="1"/>
      <c r="O135" s="1"/>
      <c r="P135" s="1"/>
      <c r="Q135" s="1"/>
    </row>
    <row r="136" spans="2:17" x14ac:dyDescent="0.2">
      <c r="B136" s="1"/>
      <c r="C136" s="1"/>
      <c r="D136" s="1"/>
      <c r="E136" s="1"/>
      <c r="F136" s="1"/>
      <c r="G136" s="1"/>
      <c r="H136" s="1"/>
      <c r="I136" s="1"/>
      <c r="J136" s="1"/>
      <c r="K136" s="1"/>
      <c r="L136" s="1"/>
      <c r="M136" s="1"/>
      <c r="N136" s="1"/>
      <c r="O136" s="1"/>
      <c r="P136" s="1"/>
      <c r="Q136" s="1"/>
    </row>
    <row r="137" spans="2:17" x14ac:dyDescent="0.2">
      <c r="B137" s="1"/>
      <c r="C137" s="1"/>
      <c r="D137" s="1"/>
      <c r="E137" s="1"/>
      <c r="F137" s="1"/>
      <c r="G137" s="1"/>
      <c r="H137" s="1"/>
      <c r="I137" s="1"/>
      <c r="J137" s="1"/>
      <c r="K137" s="1"/>
      <c r="L137" s="1"/>
      <c r="M137" s="1"/>
      <c r="N137" s="1"/>
      <c r="O137" s="1"/>
      <c r="P137" s="1"/>
      <c r="Q137" s="1"/>
    </row>
    <row r="138" spans="2:17" x14ac:dyDescent="0.2">
      <c r="B138" s="1"/>
      <c r="C138" s="1"/>
      <c r="D138" s="1"/>
      <c r="E138" s="1"/>
      <c r="F138" s="1"/>
      <c r="G138" s="1"/>
      <c r="H138" s="1"/>
      <c r="I138" s="1"/>
      <c r="J138" s="1"/>
      <c r="K138" s="1"/>
      <c r="L138" s="1"/>
      <c r="M138" s="1"/>
      <c r="N138" s="1"/>
      <c r="O138" s="1"/>
      <c r="P138" s="1"/>
      <c r="Q138" s="1"/>
    </row>
    <row r="139" spans="2:17" x14ac:dyDescent="0.2">
      <c r="B139" s="1"/>
      <c r="C139" s="1"/>
      <c r="D139" s="1"/>
      <c r="E139" s="1"/>
      <c r="F139" s="1"/>
      <c r="G139" s="1"/>
      <c r="H139" s="1"/>
      <c r="I139" s="1"/>
      <c r="J139" s="1"/>
      <c r="K139" s="1"/>
      <c r="L139" s="1"/>
      <c r="M139" s="1"/>
      <c r="N139" s="1"/>
      <c r="O139" s="1"/>
      <c r="P139" s="1"/>
      <c r="Q139" s="1"/>
    </row>
    <row r="140" spans="2:17" x14ac:dyDescent="0.2">
      <c r="B140" s="1"/>
      <c r="C140" s="1"/>
      <c r="D140" s="1"/>
      <c r="E140" s="1"/>
      <c r="F140" s="1"/>
      <c r="G140" s="1"/>
      <c r="H140" s="1"/>
      <c r="I140" s="1"/>
      <c r="J140" s="1"/>
      <c r="K140" s="1"/>
      <c r="L140" s="1"/>
      <c r="M140" s="1"/>
      <c r="N140" s="1"/>
      <c r="O140" s="1"/>
      <c r="P140" s="1"/>
      <c r="Q140" s="1"/>
    </row>
    <row r="141" spans="2:17" x14ac:dyDescent="0.2">
      <c r="B141" s="1"/>
      <c r="C141" s="1"/>
      <c r="D141" s="1"/>
      <c r="E141" s="1"/>
      <c r="F141" s="1"/>
      <c r="G141" s="1"/>
      <c r="H141" s="1"/>
      <c r="I141" s="1"/>
      <c r="J141" s="1"/>
      <c r="K141" s="1"/>
      <c r="L141" s="1"/>
      <c r="M141" s="1"/>
      <c r="N141" s="1"/>
      <c r="O141" s="1"/>
      <c r="P141" s="1"/>
      <c r="Q141" s="1"/>
    </row>
    <row r="142" spans="2:17" x14ac:dyDescent="0.2">
      <c r="B142" s="1"/>
      <c r="C142" s="1"/>
      <c r="D142" s="1"/>
      <c r="E142" s="1"/>
      <c r="F142" s="1"/>
      <c r="G142" s="1"/>
      <c r="H142" s="1"/>
      <c r="I142" s="1"/>
      <c r="J142" s="1"/>
      <c r="K142" s="1"/>
      <c r="L142" s="1"/>
      <c r="M142" s="1"/>
      <c r="N142" s="1"/>
      <c r="O142" s="1"/>
      <c r="P142" s="1"/>
      <c r="Q142" s="1"/>
    </row>
    <row r="143" spans="2:17" x14ac:dyDescent="0.2">
      <c r="B143" s="1"/>
      <c r="C143" s="1"/>
      <c r="D143" s="1"/>
      <c r="E143" s="1"/>
      <c r="F143" s="1"/>
      <c r="G143" s="1"/>
      <c r="H143" s="1"/>
      <c r="I143" s="1"/>
      <c r="J143" s="1"/>
      <c r="K143" s="1"/>
      <c r="L143" s="1"/>
      <c r="M143" s="1"/>
      <c r="N143" s="1"/>
      <c r="O143" s="1"/>
      <c r="P143" s="1"/>
      <c r="Q143" s="1"/>
    </row>
    <row r="144" spans="2:17" x14ac:dyDescent="0.2">
      <c r="B144" s="1"/>
      <c r="C144" s="1"/>
      <c r="D144" s="1"/>
      <c r="E144" s="1"/>
      <c r="F144" s="1"/>
      <c r="G144" s="1"/>
      <c r="H144" s="1"/>
      <c r="I144" s="1"/>
      <c r="J144" s="1"/>
      <c r="K144" s="1"/>
      <c r="L144" s="1"/>
      <c r="M144" s="1"/>
      <c r="N144" s="1"/>
      <c r="O144" s="1"/>
      <c r="P144" s="1"/>
      <c r="Q144" s="1"/>
    </row>
    <row r="145" spans="2:17" x14ac:dyDescent="0.2">
      <c r="B145" s="1"/>
      <c r="C145" s="1"/>
      <c r="D145" s="1"/>
      <c r="E145" s="1"/>
      <c r="F145" s="1"/>
      <c r="G145" s="1"/>
      <c r="H145" s="1"/>
      <c r="I145" s="1"/>
      <c r="J145" s="1"/>
      <c r="K145" s="1"/>
      <c r="L145" s="1"/>
      <c r="M145" s="1"/>
      <c r="N145" s="1"/>
      <c r="O145" s="1"/>
      <c r="P145" s="1"/>
      <c r="Q145" s="1"/>
    </row>
    <row r="146" spans="2:17" x14ac:dyDescent="0.2">
      <c r="B146" s="1"/>
      <c r="C146" s="1"/>
      <c r="D146" s="1"/>
      <c r="E146" s="1"/>
      <c r="F146" s="1"/>
      <c r="G146" s="1"/>
      <c r="H146" s="1"/>
      <c r="I146" s="1"/>
      <c r="J146" s="1"/>
      <c r="K146" s="1"/>
      <c r="L146" s="1"/>
      <c r="M146" s="1"/>
      <c r="N146" s="1"/>
      <c r="O146" s="1"/>
      <c r="P146" s="1"/>
      <c r="Q146" s="1"/>
    </row>
    <row r="147" spans="2:17" x14ac:dyDescent="0.2">
      <c r="B147" s="1"/>
      <c r="C147" s="1"/>
      <c r="D147" s="1"/>
      <c r="E147" s="1"/>
      <c r="F147" s="1"/>
      <c r="G147" s="1"/>
      <c r="H147" s="1"/>
      <c r="I147" s="1"/>
      <c r="J147" s="1"/>
      <c r="K147" s="1"/>
      <c r="L147" s="1"/>
      <c r="M147" s="1"/>
      <c r="N147" s="1"/>
      <c r="O147" s="1"/>
      <c r="P147" s="1"/>
      <c r="Q147" s="1"/>
    </row>
    <row r="148" spans="2:17" x14ac:dyDescent="0.2">
      <c r="B148" s="1"/>
      <c r="C148" s="1"/>
      <c r="D148" s="1"/>
      <c r="E148" s="1"/>
      <c r="F148" s="1"/>
      <c r="G148" s="1"/>
      <c r="H148" s="1"/>
      <c r="I148" s="1"/>
      <c r="J148" s="1"/>
      <c r="K148" s="1"/>
      <c r="L148" s="1"/>
      <c r="M148" s="1"/>
      <c r="N148" s="1"/>
      <c r="O148" s="1"/>
      <c r="P148" s="1"/>
      <c r="Q148" s="1"/>
    </row>
    <row r="149" spans="2:17" x14ac:dyDescent="0.2">
      <c r="B149" s="1"/>
      <c r="C149" s="1"/>
      <c r="D149" s="1"/>
      <c r="E149" s="1"/>
      <c r="F149" s="1"/>
      <c r="G149" s="1"/>
      <c r="H149" s="1"/>
      <c r="I149" s="1"/>
      <c r="J149" s="1"/>
      <c r="K149" s="1"/>
      <c r="L149" s="1"/>
      <c r="M149" s="1"/>
      <c r="N149" s="1"/>
      <c r="O149" s="1"/>
      <c r="P149" s="1"/>
      <c r="Q149" s="1"/>
    </row>
    <row r="150" spans="2:17" x14ac:dyDescent="0.2">
      <c r="B150" s="1"/>
      <c r="C150" s="1"/>
      <c r="D150" s="1"/>
      <c r="E150" s="1"/>
      <c r="F150" s="1"/>
      <c r="G150" s="1"/>
      <c r="H150" s="1"/>
      <c r="I150" s="1"/>
      <c r="J150" s="1"/>
      <c r="K150" s="1"/>
      <c r="L150" s="1"/>
      <c r="M150" s="1"/>
      <c r="N150" s="1"/>
      <c r="O150" s="1"/>
      <c r="P150" s="1"/>
      <c r="Q150" s="1"/>
    </row>
    <row r="151" spans="2:17" x14ac:dyDescent="0.2">
      <c r="B151" s="1"/>
      <c r="C151" s="1"/>
      <c r="D151" s="1"/>
      <c r="E151" s="1"/>
      <c r="F151" s="1"/>
      <c r="G151" s="1"/>
      <c r="H151" s="1"/>
      <c r="I151" s="1"/>
      <c r="J151" s="1"/>
      <c r="K151" s="1"/>
      <c r="L151" s="1"/>
      <c r="M151" s="1"/>
      <c r="N151" s="1"/>
      <c r="O151" s="1"/>
      <c r="P151" s="1"/>
      <c r="Q151" s="1"/>
    </row>
    <row r="152" spans="2:17" x14ac:dyDescent="0.2">
      <c r="B152" s="1"/>
      <c r="C152" s="1"/>
      <c r="D152" s="1"/>
      <c r="E152" s="1"/>
      <c r="F152" s="1"/>
      <c r="G152" s="1"/>
      <c r="H152" s="1"/>
      <c r="I152" s="1"/>
      <c r="J152" s="1"/>
      <c r="K152" s="1"/>
      <c r="L152" s="1"/>
      <c r="M152" s="1"/>
      <c r="N152" s="1"/>
      <c r="O152" s="1"/>
      <c r="P152" s="1"/>
      <c r="Q152" s="1"/>
    </row>
    <row r="153" spans="2:17" x14ac:dyDescent="0.2">
      <c r="B153" s="1"/>
      <c r="C153" s="1"/>
      <c r="D153" s="1"/>
      <c r="E153" s="1"/>
      <c r="F153" s="1"/>
      <c r="G153" s="1"/>
      <c r="H153" s="1"/>
      <c r="I153" s="1"/>
      <c r="J153" s="1"/>
      <c r="K153" s="1"/>
      <c r="L153" s="1"/>
      <c r="M153" s="1"/>
      <c r="N153" s="1"/>
      <c r="O153" s="1"/>
      <c r="P153" s="1"/>
      <c r="Q153" s="1"/>
    </row>
    <row r="154" spans="2:17" x14ac:dyDescent="0.2">
      <c r="B154" s="1"/>
      <c r="C154" s="1"/>
      <c r="D154" s="1"/>
      <c r="E154" s="1"/>
      <c r="F154" s="1"/>
      <c r="G154" s="1"/>
      <c r="H154" s="1"/>
      <c r="I154" s="1"/>
      <c r="J154" s="1"/>
      <c r="K154" s="1"/>
      <c r="L154" s="1"/>
      <c r="M154" s="1"/>
      <c r="N154" s="1"/>
      <c r="O154" s="1"/>
      <c r="P154" s="1"/>
      <c r="Q154" s="1"/>
    </row>
    <row r="155" spans="2:17" x14ac:dyDescent="0.2">
      <c r="B155" s="1"/>
      <c r="C155" s="1"/>
      <c r="D155" s="1"/>
      <c r="E155" s="1"/>
      <c r="F155" s="1"/>
      <c r="G155" s="1"/>
      <c r="H155" s="1"/>
      <c r="I155" s="1"/>
      <c r="J155" s="1"/>
      <c r="K155" s="1"/>
      <c r="L155" s="1"/>
      <c r="M155" s="1"/>
      <c r="N155" s="1"/>
      <c r="O155" s="1"/>
      <c r="P155" s="1"/>
      <c r="Q155" s="1"/>
    </row>
    <row r="156" spans="2:17" x14ac:dyDescent="0.2">
      <c r="B156" s="1"/>
      <c r="C156" s="1"/>
      <c r="D156" s="1"/>
      <c r="E156" s="1"/>
      <c r="F156" s="1"/>
      <c r="G156" s="1"/>
      <c r="H156" s="1"/>
      <c r="I156" s="1"/>
      <c r="J156" s="1"/>
      <c r="K156" s="1"/>
      <c r="L156" s="1"/>
      <c r="M156" s="1"/>
      <c r="N156" s="1"/>
      <c r="O156" s="1"/>
      <c r="P156" s="1"/>
      <c r="Q156" s="1"/>
    </row>
    <row r="157" spans="2:17" x14ac:dyDescent="0.2">
      <c r="B157" s="1"/>
      <c r="C157" s="1"/>
      <c r="D157" s="1"/>
      <c r="E157" s="1"/>
      <c r="F157" s="1"/>
      <c r="G157" s="1"/>
      <c r="H157" s="1"/>
      <c r="I157" s="1"/>
      <c r="J157" s="1"/>
      <c r="K157" s="1"/>
      <c r="L157" s="1"/>
      <c r="M157" s="1"/>
      <c r="N157" s="1"/>
      <c r="O157" s="1"/>
      <c r="P157" s="1"/>
      <c r="Q157" s="1"/>
    </row>
    <row r="158" spans="2:17" x14ac:dyDescent="0.2">
      <c r="B158" s="1"/>
      <c r="C158" s="1"/>
      <c r="D158" s="1"/>
      <c r="E158" s="1"/>
      <c r="F158" s="1"/>
      <c r="G158" s="1"/>
      <c r="H158" s="1"/>
      <c r="I158" s="1"/>
      <c r="J158" s="1"/>
      <c r="K158" s="1"/>
      <c r="L158" s="1"/>
      <c r="M158" s="1"/>
      <c r="N158" s="1"/>
      <c r="O158" s="1"/>
      <c r="P158" s="1"/>
      <c r="Q158" s="1"/>
    </row>
    <row r="159" spans="2:17" x14ac:dyDescent="0.2">
      <c r="B159" s="1"/>
      <c r="C159" s="1"/>
      <c r="D159" s="1"/>
      <c r="E159" s="1"/>
      <c r="F159" s="1"/>
      <c r="G159" s="1"/>
      <c r="H159" s="1"/>
      <c r="I159" s="1"/>
      <c r="J159" s="1"/>
      <c r="K159" s="1"/>
      <c r="L159" s="1"/>
      <c r="M159" s="1"/>
      <c r="N159" s="1"/>
      <c r="O159" s="1"/>
      <c r="P159" s="1"/>
      <c r="Q159" s="1"/>
    </row>
    <row r="160" spans="2:17" x14ac:dyDescent="0.2">
      <c r="B160" s="1"/>
      <c r="C160" s="1"/>
      <c r="D160" s="1"/>
      <c r="E160" s="1"/>
      <c r="F160" s="1"/>
      <c r="G160" s="1"/>
      <c r="H160" s="1"/>
      <c r="I160" s="1"/>
      <c r="J160" s="1"/>
      <c r="K160" s="1"/>
      <c r="L160" s="1"/>
      <c r="M160" s="1"/>
      <c r="N160" s="1"/>
      <c r="O160" s="1"/>
      <c r="P160" s="1"/>
      <c r="Q160" s="1"/>
    </row>
    <row r="161" spans="2:17" x14ac:dyDescent="0.2">
      <c r="B161" s="1"/>
      <c r="C161" s="1"/>
      <c r="D161" s="1"/>
      <c r="E161" s="1"/>
      <c r="F161" s="1"/>
      <c r="G161" s="1"/>
      <c r="H161" s="1"/>
      <c r="I161" s="1"/>
      <c r="J161" s="1"/>
      <c r="K161" s="1"/>
      <c r="L161" s="1"/>
      <c r="M161" s="1"/>
      <c r="N161" s="1"/>
      <c r="O161" s="1"/>
      <c r="P161" s="1"/>
      <c r="Q161" s="1"/>
    </row>
    <row r="162" spans="2:17" x14ac:dyDescent="0.2">
      <c r="B162" s="1"/>
      <c r="C162" s="1"/>
      <c r="D162" s="1"/>
      <c r="E162" s="1"/>
      <c r="F162" s="1"/>
      <c r="G162" s="1"/>
      <c r="H162" s="1"/>
      <c r="I162" s="1"/>
      <c r="J162" s="1"/>
      <c r="K162" s="1"/>
      <c r="L162" s="1"/>
      <c r="M162" s="1"/>
      <c r="N162" s="1"/>
      <c r="O162" s="1"/>
      <c r="P162" s="1"/>
      <c r="Q162" s="1"/>
    </row>
    <row r="163" spans="2:17" x14ac:dyDescent="0.2">
      <c r="B163" s="1"/>
      <c r="C163" s="1"/>
      <c r="D163" s="1"/>
      <c r="E163" s="1"/>
      <c r="F163" s="1"/>
      <c r="G163" s="1"/>
      <c r="H163" s="1"/>
      <c r="I163" s="1"/>
      <c r="J163" s="1"/>
      <c r="K163" s="1"/>
      <c r="L163" s="1"/>
      <c r="M163" s="1"/>
      <c r="N163" s="1"/>
      <c r="O163" s="1"/>
      <c r="P163" s="1"/>
      <c r="Q163" s="1"/>
    </row>
    <row r="164" spans="2:17" x14ac:dyDescent="0.2">
      <c r="B164" s="1"/>
      <c r="C164" s="1"/>
      <c r="D164" s="1"/>
      <c r="E164" s="1"/>
      <c r="F164" s="1"/>
      <c r="G164" s="1"/>
      <c r="H164" s="1"/>
      <c r="I164" s="1"/>
      <c r="J164" s="1"/>
      <c r="K164" s="1"/>
      <c r="L164" s="1"/>
      <c r="M164" s="1"/>
      <c r="N164" s="1"/>
      <c r="O164" s="1"/>
      <c r="P164" s="1"/>
      <c r="Q164" s="1"/>
    </row>
    <row r="165" spans="2:17" x14ac:dyDescent="0.2">
      <c r="B165" s="1"/>
      <c r="C165" s="1"/>
      <c r="D165" s="1"/>
      <c r="E165" s="1"/>
      <c r="F165" s="1"/>
      <c r="G165" s="1"/>
      <c r="H165" s="1"/>
      <c r="I165" s="1"/>
      <c r="J165" s="1"/>
      <c r="K165" s="1"/>
      <c r="L165" s="1"/>
      <c r="M165" s="1"/>
      <c r="N165" s="1"/>
      <c r="O165" s="1"/>
      <c r="P165" s="1"/>
      <c r="Q165" s="1"/>
    </row>
    <row r="166" spans="2:17" x14ac:dyDescent="0.2">
      <c r="B166" s="1"/>
      <c r="C166" s="1"/>
      <c r="D166" s="1"/>
      <c r="E166" s="1"/>
      <c r="F166" s="1"/>
      <c r="G166" s="1"/>
      <c r="H166" s="1"/>
      <c r="I166" s="1"/>
      <c r="J166" s="1"/>
      <c r="K166" s="1"/>
      <c r="L166" s="1"/>
      <c r="M166" s="1"/>
      <c r="N166" s="1"/>
      <c r="O166" s="1"/>
      <c r="P166" s="1"/>
      <c r="Q166" s="1"/>
    </row>
    <row r="167" spans="2:17" x14ac:dyDescent="0.2">
      <c r="B167" s="1"/>
      <c r="C167" s="1"/>
      <c r="D167" s="1"/>
      <c r="E167" s="1"/>
      <c r="F167" s="1"/>
      <c r="G167" s="1"/>
      <c r="H167" s="1"/>
      <c r="I167" s="1"/>
      <c r="J167" s="1"/>
      <c r="K167" s="1"/>
      <c r="L167" s="1"/>
      <c r="M167" s="1"/>
      <c r="N167" s="1"/>
      <c r="O167" s="1"/>
      <c r="P167" s="1"/>
      <c r="Q167" s="1"/>
    </row>
    <row r="168" spans="2:17" x14ac:dyDescent="0.2">
      <c r="B168" s="1"/>
      <c r="C168" s="1"/>
      <c r="D168" s="1"/>
      <c r="E168" s="1"/>
      <c r="F168" s="1"/>
      <c r="G168" s="1"/>
      <c r="H168" s="1"/>
      <c r="I168" s="1"/>
      <c r="J168" s="1"/>
      <c r="K168" s="1"/>
      <c r="L168" s="1"/>
      <c r="M168" s="1"/>
      <c r="N168" s="1"/>
      <c r="O168" s="1"/>
      <c r="P168" s="1"/>
      <c r="Q168" s="1"/>
    </row>
    <row r="169" spans="2:17" x14ac:dyDescent="0.2">
      <c r="B169" s="1"/>
      <c r="C169" s="1"/>
      <c r="D169" s="1"/>
      <c r="E169" s="1"/>
      <c r="F169" s="1"/>
      <c r="G169" s="1"/>
      <c r="H169" s="1"/>
      <c r="I169" s="1"/>
      <c r="J169" s="1"/>
      <c r="K169" s="1"/>
      <c r="L169" s="1"/>
      <c r="M169" s="1"/>
      <c r="N169" s="1"/>
      <c r="O169" s="1"/>
      <c r="P169" s="1"/>
      <c r="Q169" s="1"/>
    </row>
    <row r="170" spans="2:17" x14ac:dyDescent="0.2">
      <c r="B170" s="1"/>
      <c r="C170" s="1"/>
      <c r="D170" s="1"/>
      <c r="E170" s="1"/>
      <c r="F170" s="1"/>
      <c r="G170" s="1"/>
      <c r="H170" s="1"/>
      <c r="I170" s="1"/>
      <c r="J170" s="1"/>
      <c r="K170" s="1"/>
      <c r="L170" s="1"/>
      <c r="M170" s="1"/>
      <c r="N170" s="1"/>
      <c r="O170" s="1"/>
      <c r="P170" s="1"/>
      <c r="Q170" s="1"/>
    </row>
    <row r="171" spans="2:17" x14ac:dyDescent="0.2">
      <c r="B171" s="1"/>
      <c r="C171" s="1"/>
      <c r="D171" s="1"/>
      <c r="E171" s="1"/>
      <c r="F171" s="1"/>
      <c r="G171" s="1"/>
      <c r="H171" s="1"/>
      <c r="I171" s="1"/>
      <c r="J171" s="1"/>
      <c r="K171" s="1"/>
      <c r="L171" s="1"/>
      <c r="M171" s="1"/>
      <c r="N171" s="1"/>
      <c r="O171" s="1"/>
      <c r="P171" s="1"/>
      <c r="Q171" s="1"/>
    </row>
    <row r="172" spans="2:17" x14ac:dyDescent="0.2">
      <c r="B172" s="1"/>
      <c r="C172" s="1"/>
      <c r="D172" s="1"/>
      <c r="E172" s="1"/>
      <c r="F172" s="1"/>
      <c r="G172" s="1"/>
      <c r="H172" s="1"/>
      <c r="I172" s="1"/>
      <c r="J172" s="1"/>
      <c r="K172" s="1"/>
      <c r="L172" s="1"/>
      <c r="M172" s="1"/>
      <c r="N172" s="1"/>
      <c r="O172" s="1"/>
      <c r="P172" s="1"/>
      <c r="Q172" s="1"/>
    </row>
    <row r="173" spans="2:17" x14ac:dyDescent="0.2">
      <c r="B173" s="1"/>
      <c r="C173" s="1"/>
      <c r="D173" s="1"/>
      <c r="E173" s="1"/>
      <c r="F173" s="1"/>
      <c r="G173" s="1"/>
      <c r="H173" s="1"/>
      <c r="I173" s="1"/>
      <c r="J173" s="1"/>
      <c r="K173" s="1"/>
      <c r="L173" s="1"/>
      <c r="M173" s="1"/>
      <c r="N173" s="1"/>
      <c r="O173" s="1"/>
      <c r="P173" s="1"/>
      <c r="Q173" s="1"/>
    </row>
    <row r="174" spans="2:17" x14ac:dyDescent="0.2">
      <c r="B174" s="1"/>
      <c r="C174" s="1"/>
      <c r="D174" s="1"/>
      <c r="E174" s="1"/>
      <c r="F174" s="1"/>
      <c r="G174" s="1"/>
      <c r="H174" s="1"/>
      <c r="I174" s="1"/>
      <c r="J174" s="1"/>
      <c r="K174" s="1"/>
      <c r="L174" s="1"/>
      <c r="M174" s="1"/>
      <c r="N174" s="1"/>
      <c r="O174" s="1"/>
      <c r="P174" s="1"/>
      <c r="Q174" s="1"/>
    </row>
    <row r="175" spans="2:17" x14ac:dyDescent="0.2">
      <c r="B175" s="1"/>
      <c r="C175" s="1"/>
      <c r="D175" s="1"/>
      <c r="E175" s="1"/>
      <c r="F175" s="1"/>
      <c r="G175" s="1"/>
      <c r="H175" s="1"/>
      <c r="I175" s="1"/>
      <c r="J175" s="1"/>
      <c r="K175" s="1"/>
      <c r="L175" s="1"/>
      <c r="M175" s="1"/>
      <c r="N175" s="1"/>
      <c r="O175" s="1"/>
      <c r="P175" s="1"/>
      <c r="Q175" s="1"/>
    </row>
    <row r="176" spans="2:17" x14ac:dyDescent="0.2">
      <c r="B176" s="1"/>
      <c r="C176" s="1"/>
      <c r="D176" s="1"/>
      <c r="E176" s="1"/>
      <c r="F176" s="1"/>
      <c r="G176" s="1"/>
      <c r="H176" s="1"/>
      <c r="I176" s="1"/>
      <c r="J176" s="1"/>
      <c r="K176" s="1"/>
      <c r="L176" s="1"/>
      <c r="M176" s="1"/>
      <c r="N176" s="1"/>
      <c r="O176" s="1"/>
      <c r="P176" s="1"/>
      <c r="Q176" s="1"/>
    </row>
    <row r="177" spans="2:17" x14ac:dyDescent="0.2">
      <c r="B177" s="1"/>
      <c r="C177" s="1"/>
      <c r="D177" s="1"/>
      <c r="E177" s="1"/>
      <c r="F177" s="1"/>
      <c r="G177" s="1"/>
      <c r="H177" s="1"/>
      <c r="I177" s="1"/>
      <c r="J177" s="1"/>
      <c r="K177" s="1"/>
      <c r="L177" s="1"/>
      <c r="M177" s="1"/>
      <c r="N177" s="1"/>
      <c r="O177" s="1"/>
      <c r="P177" s="1"/>
      <c r="Q177" s="1"/>
    </row>
    <row r="178" spans="2:17" x14ac:dyDescent="0.2">
      <c r="B178" s="1"/>
      <c r="C178" s="1"/>
      <c r="D178" s="1"/>
      <c r="E178" s="1"/>
      <c r="F178" s="1"/>
      <c r="G178" s="1"/>
      <c r="H178" s="1"/>
      <c r="I178" s="1"/>
      <c r="J178" s="1"/>
      <c r="K178" s="1"/>
      <c r="L178" s="1"/>
      <c r="M178" s="1"/>
      <c r="N178" s="1"/>
      <c r="O178" s="1"/>
      <c r="P178" s="1"/>
      <c r="Q178" s="1"/>
    </row>
    <row r="179" spans="2:17" x14ac:dyDescent="0.2">
      <c r="B179" s="1"/>
      <c r="C179" s="1"/>
      <c r="D179" s="1"/>
      <c r="E179" s="1"/>
      <c r="F179" s="1"/>
      <c r="G179" s="1"/>
      <c r="H179" s="1"/>
      <c r="I179" s="1"/>
      <c r="J179" s="1"/>
      <c r="K179" s="1"/>
      <c r="L179" s="1"/>
      <c r="M179" s="1"/>
      <c r="N179" s="1"/>
      <c r="O179" s="1"/>
      <c r="P179" s="1"/>
      <c r="Q179" s="1"/>
    </row>
    <row r="180" spans="2:17" x14ac:dyDescent="0.2">
      <c r="B180" s="1"/>
      <c r="C180" s="1"/>
      <c r="D180" s="1"/>
      <c r="E180" s="1"/>
      <c r="F180" s="1"/>
      <c r="G180" s="1"/>
      <c r="H180" s="1"/>
      <c r="I180" s="1"/>
      <c r="J180" s="1"/>
      <c r="K180" s="1"/>
      <c r="L180" s="1"/>
      <c r="M180" s="1"/>
      <c r="N180" s="1"/>
      <c r="O180" s="1"/>
      <c r="P180" s="1"/>
      <c r="Q180" s="1"/>
    </row>
    <row r="181" spans="2:17" x14ac:dyDescent="0.2">
      <c r="B181" s="1"/>
      <c r="C181" s="1"/>
      <c r="D181" s="1"/>
      <c r="E181" s="1"/>
      <c r="F181" s="1"/>
      <c r="G181" s="1"/>
      <c r="H181" s="1"/>
      <c r="I181" s="1"/>
      <c r="J181" s="1"/>
      <c r="K181" s="1"/>
      <c r="L181" s="1"/>
      <c r="M181" s="1"/>
      <c r="N181" s="1"/>
      <c r="O181" s="1"/>
      <c r="P181" s="1"/>
      <c r="Q181" s="1"/>
    </row>
    <row r="182" spans="2:17" x14ac:dyDescent="0.2">
      <c r="B182" s="1"/>
      <c r="C182" s="1"/>
      <c r="D182" s="1"/>
      <c r="E182" s="1"/>
      <c r="F182" s="1"/>
      <c r="G182" s="1"/>
      <c r="H182" s="1"/>
      <c r="I182" s="1"/>
      <c r="J182" s="1"/>
      <c r="K182" s="1"/>
      <c r="L182" s="1"/>
      <c r="M182" s="1"/>
      <c r="N182" s="1"/>
      <c r="O182" s="1"/>
      <c r="P182" s="1"/>
      <c r="Q182" s="1"/>
    </row>
    <row r="183" spans="2:17" x14ac:dyDescent="0.2">
      <c r="B183" s="1"/>
      <c r="C183" s="1"/>
      <c r="D183" s="1"/>
      <c r="E183" s="1"/>
      <c r="F183" s="1"/>
      <c r="G183" s="1"/>
      <c r="H183" s="1"/>
      <c r="I183" s="1"/>
      <c r="J183" s="1"/>
      <c r="K183" s="1"/>
      <c r="L183" s="1"/>
      <c r="M183" s="1"/>
      <c r="N183" s="1"/>
      <c r="O183" s="1"/>
      <c r="P183" s="1"/>
      <c r="Q183" s="1"/>
    </row>
    <row r="184" spans="2:17" x14ac:dyDescent="0.2">
      <c r="B184" s="1"/>
      <c r="C184" s="1"/>
      <c r="D184" s="1"/>
      <c r="E184" s="1"/>
      <c r="F184" s="1"/>
      <c r="G184" s="1"/>
      <c r="H184" s="1"/>
      <c r="I184" s="1"/>
      <c r="J184" s="1"/>
      <c r="K184" s="1"/>
      <c r="L184" s="1"/>
      <c r="M184" s="1"/>
      <c r="N184" s="1"/>
      <c r="O184" s="1"/>
      <c r="P184" s="1"/>
      <c r="Q184" s="1"/>
    </row>
    <row r="185" spans="2:17" x14ac:dyDescent="0.2">
      <c r="B185" s="1"/>
      <c r="C185" s="1"/>
      <c r="D185" s="1"/>
      <c r="E185" s="1"/>
      <c r="F185" s="1"/>
      <c r="G185" s="1"/>
      <c r="H185" s="1"/>
      <c r="I185" s="1"/>
      <c r="J185" s="1"/>
      <c r="K185" s="1"/>
      <c r="L185" s="1"/>
      <c r="M185" s="1"/>
      <c r="N185" s="1"/>
      <c r="O185" s="1"/>
      <c r="P185" s="1"/>
      <c r="Q185" s="1"/>
    </row>
    <row r="186" spans="2:17" x14ac:dyDescent="0.2">
      <c r="B186" s="1"/>
      <c r="C186" s="1"/>
      <c r="D186" s="1"/>
      <c r="E186" s="1"/>
      <c r="F186" s="1"/>
      <c r="G186" s="1"/>
      <c r="H186" s="1"/>
      <c r="I186" s="1"/>
      <c r="J186" s="1"/>
      <c r="K186" s="1"/>
      <c r="L186" s="1"/>
      <c r="M186" s="1"/>
      <c r="N186" s="1"/>
      <c r="O186" s="1"/>
      <c r="P186" s="1"/>
      <c r="Q186" s="1"/>
    </row>
    <row r="187" spans="2:17" x14ac:dyDescent="0.2">
      <c r="B187" s="1"/>
      <c r="C187" s="1"/>
      <c r="D187" s="1"/>
      <c r="E187" s="1"/>
      <c r="F187" s="1"/>
      <c r="G187" s="1"/>
      <c r="H187" s="1"/>
      <c r="I187" s="1"/>
      <c r="J187" s="1"/>
      <c r="K187" s="1"/>
      <c r="L187" s="1"/>
      <c r="M187" s="1"/>
      <c r="N187" s="1"/>
      <c r="O187" s="1"/>
      <c r="P187" s="1"/>
      <c r="Q187" s="1"/>
    </row>
    <row r="188" spans="2:17" x14ac:dyDescent="0.2">
      <c r="B188" s="1"/>
      <c r="C188" s="1"/>
      <c r="D188" s="1"/>
      <c r="E188" s="1"/>
      <c r="F188" s="1"/>
      <c r="G188" s="1"/>
      <c r="H188" s="1"/>
      <c r="I188" s="1"/>
      <c r="J188" s="1"/>
      <c r="K188" s="1"/>
      <c r="L188" s="1"/>
      <c r="M188" s="1"/>
      <c r="N188" s="1"/>
      <c r="O188" s="1"/>
      <c r="P188" s="1"/>
      <c r="Q188" s="1"/>
    </row>
    <row r="189" spans="2:17" x14ac:dyDescent="0.2">
      <c r="B189" s="1"/>
      <c r="C189" s="1"/>
      <c r="D189" s="1"/>
      <c r="E189" s="1"/>
      <c r="F189" s="1"/>
      <c r="G189" s="1"/>
      <c r="H189" s="1"/>
      <c r="I189" s="1"/>
      <c r="J189" s="1"/>
      <c r="K189" s="1"/>
      <c r="L189" s="1"/>
      <c r="M189" s="1"/>
      <c r="N189" s="1"/>
      <c r="O189" s="1"/>
      <c r="P189" s="1"/>
      <c r="Q189" s="1"/>
    </row>
    <row r="190" spans="2:17" x14ac:dyDescent="0.2">
      <c r="B190" s="1"/>
      <c r="C190" s="1"/>
      <c r="D190" s="1"/>
      <c r="E190" s="1"/>
      <c r="F190" s="1"/>
      <c r="G190" s="1"/>
      <c r="H190" s="1"/>
      <c r="I190" s="1"/>
      <c r="J190" s="1"/>
      <c r="K190" s="1"/>
      <c r="L190" s="1"/>
      <c r="M190" s="1"/>
      <c r="N190" s="1"/>
      <c r="O190" s="1"/>
      <c r="P190" s="1"/>
      <c r="Q190" s="1"/>
    </row>
    <row r="191" spans="2:17" x14ac:dyDescent="0.2">
      <c r="B191" s="1"/>
      <c r="C191" s="1"/>
      <c r="D191" s="1"/>
      <c r="E191" s="1"/>
      <c r="F191" s="1"/>
      <c r="G191" s="1"/>
      <c r="H191" s="1"/>
      <c r="I191" s="1"/>
      <c r="J191" s="1"/>
      <c r="K191" s="1"/>
      <c r="L191" s="1"/>
      <c r="M191" s="1"/>
      <c r="N191" s="1"/>
      <c r="O191" s="1"/>
      <c r="P191" s="1"/>
      <c r="Q191" s="1"/>
    </row>
    <row r="192" spans="2:17" x14ac:dyDescent="0.2">
      <c r="B192" s="1"/>
      <c r="C192" s="1"/>
      <c r="D192" s="1"/>
      <c r="E192" s="1"/>
      <c r="F192" s="1"/>
      <c r="G192" s="1"/>
      <c r="H192" s="1"/>
      <c r="I192" s="1"/>
      <c r="J192" s="1"/>
      <c r="K192" s="1"/>
      <c r="L192" s="1"/>
      <c r="M192" s="1"/>
      <c r="N192" s="1"/>
      <c r="O192" s="1"/>
      <c r="P192" s="1"/>
      <c r="Q192" s="1"/>
    </row>
    <row r="193" spans="2:17" x14ac:dyDescent="0.2">
      <c r="B193" s="1"/>
      <c r="C193" s="1"/>
      <c r="D193" s="1"/>
      <c r="E193" s="1"/>
      <c r="F193" s="1"/>
      <c r="G193" s="1"/>
      <c r="H193" s="1"/>
      <c r="I193" s="1"/>
      <c r="J193" s="1"/>
      <c r="K193" s="1"/>
      <c r="L193" s="1"/>
      <c r="M193" s="1"/>
      <c r="N193" s="1"/>
      <c r="O193" s="1"/>
      <c r="P193" s="1"/>
      <c r="Q193" s="1"/>
    </row>
    <row r="194" spans="2:17" x14ac:dyDescent="0.2">
      <c r="B194" s="1"/>
      <c r="C194" s="1"/>
      <c r="D194" s="1"/>
      <c r="E194" s="1"/>
      <c r="F194" s="1"/>
      <c r="G194" s="1"/>
      <c r="H194" s="1"/>
      <c r="I194" s="1"/>
      <c r="J194" s="1"/>
      <c r="K194" s="1"/>
      <c r="L194" s="1"/>
      <c r="M194" s="1"/>
      <c r="N194" s="1"/>
      <c r="O194" s="1"/>
      <c r="P194" s="1"/>
      <c r="Q194" s="1"/>
    </row>
    <row r="195" spans="2:17" x14ac:dyDescent="0.2">
      <c r="B195" s="1"/>
      <c r="C195" s="1"/>
      <c r="D195" s="1"/>
      <c r="E195" s="1"/>
      <c r="F195" s="1"/>
      <c r="G195" s="1"/>
      <c r="H195" s="1"/>
      <c r="I195" s="1"/>
      <c r="J195" s="1"/>
      <c r="K195" s="1"/>
      <c r="L195" s="1"/>
      <c r="M195" s="1"/>
      <c r="N195" s="1"/>
      <c r="O195" s="1"/>
      <c r="P195" s="1"/>
      <c r="Q195" s="1"/>
    </row>
    <row r="196" spans="2:17" x14ac:dyDescent="0.2">
      <c r="B196" s="1"/>
      <c r="C196" s="1"/>
      <c r="D196" s="1"/>
      <c r="E196" s="1"/>
      <c r="F196" s="1"/>
      <c r="G196" s="1"/>
      <c r="H196" s="1"/>
      <c r="I196" s="1"/>
      <c r="J196" s="1"/>
      <c r="K196" s="1"/>
      <c r="L196" s="1"/>
      <c r="M196" s="1"/>
      <c r="N196" s="1"/>
      <c r="O196" s="1"/>
      <c r="P196" s="1"/>
      <c r="Q196" s="1"/>
    </row>
    <row r="197" spans="2:17" x14ac:dyDescent="0.2">
      <c r="B197" s="1"/>
      <c r="C197" s="1"/>
      <c r="D197" s="1"/>
      <c r="E197" s="1"/>
      <c r="F197" s="1"/>
      <c r="G197" s="1"/>
      <c r="H197" s="1"/>
      <c r="I197" s="1"/>
      <c r="J197" s="1"/>
      <c r="K197" s="1"/>
      <c r="L197" s="1"/>
      <c r="M197" s="1"/>
      <c r="N197" s="1"/>
      <c r="O197" s="1"/>
      <c r="P197" s="1"/>
      <c r="Q197" s="1"/>
    </row>
    <row r="198" spans="2:17" x14ac:dyDescent="0.2">
      <c r="B198" s="1"/>
      <c r="C198" s="1"/>
      <c r="D198" s="1"/>
      <c r="E198" s="1"/>
      <c r="F198" s="1"/>
      <c r="G198" s="1"/>
      <c r="H198" s="1"/>
      <c r="I198" s="1"/>
      <c r="J198" s="1"/>
      <c r="K198" s="1"/>
      <c r="L198" s="1"/>
      <c r="M198" s="1"/>
      <c r="N198" s="1"/>
      <c r="O198" s="1"/>
      <c r="P198" s="1"/>
      <c r="Q198" s="1"/>
    </row>
    <row r="199" spans="2:17" x14ac:dyDescent="0.2">
      <c r="B199" s="1"/>
      <c r="C199" s="1"/>
      <c r="D199" s="1"/>
      <c r="E199" s="1"/>
      <c r="F199" s="1"/>
      <c r="G199" s="1"/>
      <c r="H199" s="1"/>
      <c r="I199" s="1"/>
      <c r="J199" s="1"/>
      <c r="K199" s="1"/>
      <c r="L199" s="1"/>
      <c r="M199" s="1"/>
      <c r="N199" s="1"/>
      <c r="O199" s="1"/>
      <c r="P199" s="1"/>
      <c r="Q199" s="1"/>
    </row>
    <row r="200" spans="2:17" x14ac:dyDescent="0.2">
      <c r="B200" s="1"/>
      <c r="C200" s="1"/>
      <c r="D200" s="1"/>
      <c r="E200" s="1"/>
      <c r="F200" s="1"/>
      <c r="G200" s="1"/>
      <c r="H200" s="1"/>
      <c r="I200" s="1"/>
      <c r="J200" s="1"/>
      <c r="K200" s="1"/>
      <c r="L200" s="1"/>
      <c r="M200" s="1"/>
      <c r="N200" s="1"/>
      <c r="O200" s="1"/>
      <c r="P200" s="1"/>
      <c r="Q200" s="1"/>
    </row>
    <row r="201" spans="2:17" x14ac:dyDescent="0.2">
      <c r="B201" s="1"/>
      <c r="C201" s="1"/>
      <c r="D201" s="1"/>
      <c r="E201" s="1"/>
      <c r="F201" s="1"/>
      <c r="G201" s="1"/>
      <c r="H201" s="1"/>
      <c r="I201" s="1"/>
      <c r="J201" s="1"/>
      <c r="K201" s="1"/>
      <c r="L201" s="1"/>
      <c r="M201" s="1"/>
      <c r="N201" s="1"/>
      <c r="O201" s="1"/>
      <c r="P201" s="1"/>
      <c r="Q201" s="1"/>
    </row>
    <row r="202" spans="2:17" x14ac:dyDescent="0.2">
      <c r="B202" s="1"/>
      <c r="C202" s="1"/>
      <c r="D202" s="1"/>
      <c r="E202" s="1"/>
      <c r="F202" s="1"/>
      <c r="G202" s="1"/>
      <c r="H202" s="1"/>
      <c r="I202" s="1"/>
      <c r="J202" s="1"/>
      <c r="K202" s="1"/>
      <c r="L202" s="1"/>
      <c r="M202" s="1"/>
      <c r="N202" s="1"/>
      <c r="O202" s="1"/>
      <c r="P202" s="1"/>
      <c r="Q202" s="1"/>
    </row>
    <row r="203" spans="2:17" x14ac:dyDescent="0.2">
      <c r="B203" s="1"/>
      <c r="C203" s="1"/>
      <c r="D203" s="1"/>
      <c r="E203" s="1"/>
      <c r="F203" s="1"/>
      <c r="G203" s="1"/>
      <c r="H203" s="1"/>
      <c r="I203" s="1"/>
      <c r="J203" s="1"/>
      <c r="K203" s="1"/>
      <c r="L203" s="1"/>
      <c r="M203" s="1"/>
      <c r="N203" s="1"/>
      <c r="O203" s="1"/>
      <c r="P203" s="1"/>
      <c r="Q203" s="1"/>
    </row>
    <row r="204" spans="2:17" x14ac:dyDescent="0.2">
      <c r="B204" s="1"/>
      <c r="C204" s="1"/>
      <c r="D204" s="1"/>
      <c r="E204" s="1"/>
      <c r="F204" s="1"/>
      <c r="G204" s="1"/>
      <c r="H204" s="1"/>
      <c r="I204" s="1"/>
      <c r="J204" s="1"/>
      <c r="K204" s="1"/>
      <c r="L204" s="1"/>
      <c r="M204" s="1"/>
      <c r="N204" s="1"/>
      <c r="O204" s="1"/>
      <c r="P204" s="1"/>
      <c r="Q204" s="1"/>
    </row>
    <row r="205" spans="2:17" x14ac:dyDescent="0.2">
      <c r="B205" s="1"/>
      <c r="C205" s="1"/>
      <c r="D205" s="1"/>
      <c r="E205" s="1"/>
      <c r="F205" s="1"/>
      <c r="G205" s="1"/>
      <c r="H205" s="1"/>
      <c r="I205" s="1"/>
      <c r="J205" s="1"/>
      <c r="K205" s="1"/>
      <c r="L205" s="1"/>
      <c r="M205" s="1"/>
      <c r="N205" s="1"/>
      <c r="O205" s="1"/>
      <c r="P205" s="1"/>
      <c r="Q205" s="1"/>
    </row>
    <row r="206" spans="2:17" x14ac:dyDescent="0.2">
      <c r="B206" s="1"/>
      <c r="C206" s="1"/>
      <c r="D206" s="1"/>
      <c r="E206" s="1"/>
      <c r="F206" s="1"/>
      <c r="G206" s="1"/>
      <c r="H206" s="1"/>
      <c r="I206" s="1"/>
      <c r="J206" s="1"/>
      <c r="K206" s="1"/>
      <c r="L206" s="1"/>
      <c r="M206" s="1"/>
      <c r="N206" s="1"/>
      <c r="O206" s="1"/>
      <c r="P206" s="1"/>
      <c r="Q206" s="1"/>
    </row>
    <row r="207" spans="2:17" x14ac:dyDescent="0.2">
      <c r="B207" s="1"/>
      <c r="C207" s="1"/>
      <c r="D207" s="1"/>
      <c r="E207" s="1"/>
      <c r="F207" s="1"/>
      <c r="G207" s="1"/>
      <c r="H207" s="1"/>
      <c r="I207" s="1"/>
      <c r="J207" s="1"/>
      <c r="K207" s="1"/>
      <c r="L207" s="1"/>
      <c r="M207" s="1"/>
      <c r="N207" s="1"/>
      <c r="O207" s="1"/>
      <c r="P207" s="1"/>
      <c r="Q207" s="1"/>
    </row>
    <row r="208" spans="2:17" x14ac:dyDescent="0.2">
      <c r="B208" s="1"/>
      <c r="C208" s="1"/>
      <c r="D208" s="1"/>
      <c r="E208" s="1"/>
      <c r="F208" s="1"/>
      <c r="G208" s="1"/>
      <c r="H208" s="1"/>
      <c r="I208" s="1"/>
      <c r="J208" s="1"/>
      <c r="K208" s="1"/>
      <c r="L208" s="1"/>
      <c r="M208" s="1"/>
      <c r="N208" s="1"/>
      <c r="O208" s="1"/>
      <c r="P208" s="1"/>
      <c r="Q208" s="1"/>
    </row>
    <row r="209" spans="2:17" x14ac:dyDescent="0.2">
      <c r="B209" s="1"/>
      <c r="C209" s="1"/>
      <c r="D209" s="1"/>
      <c r="E209" s="1"/>
      <c r="F209" s="1"/>
      <c r="G209" s="1"/>
      <c r="H209" s="1"/>
      <c r="I209" s="1"/>
      <c r="J209" s="1"/>
      <c r="K209" s="1"/>
      <c r="L209" s="1"/>
      <c r="M209" s="1"/>
      <c r="N209" s="1"/>
      <c r="O209" s="1"/>
      <c r="P209" s="1"/>
      <c r="Q209" s="1"/>
    </row>
    <row r="210" spans="2:17" x14ac:dyDescent="0.2">
      <c r="B210" s="1"/>
      <c r="C210" s="1"/>
      <c r="D210" s="1"/>
      <c r="E210" s="1"/>
      <c r="F210" s="1"/>
      <c r="G210" s="1"/>
      <c r="H210" s="1"/>
      <c r="I210" s="1"/>
      <c r="J210" s="1"/>
      <c r="K210" s="1"/>
      <c r="L210" s="1"/>
      <c r="M210" s="1"/>
      <c r="N210" s="1"/>
      <c r="O210" s="1"/>
      <c r="P210" s="1"/>
      <c r="Q210" s="1"/>
    </row>
    <row r="211" spans="2:17" x14ac:dyDescent="0.2">
      <c r="B211" s="1"/>
      <c r="C211" s="1"/>
      <c r="D211" s="1"/>
      <c r="E211" s="1"/>
      <c r="F211" s="1"/>
      <c r="G211" s="1"/>
      <c r="H211" s="1"/>
      <c r="I211" s="1"/>
      <c r="J211" s="1"/>
      <c r="K211" s="1"/>
      <c r="L211" s="1"/>
      <c r="M211" s="1"/>
      <c r="N211" s="1"/>
      <c r="O211" s="1"/>
      <c r="P211" s="1"/>
      <c r="Q211" s="1"/>
    </row>
    <row r="212" spans="2:17" x14ac:dyDescent="0.2">
      <c r="B212" s="1"/>
      <c r="C212" s="1"/>
      <c r="D212" s="1"/>
      <c r="E212" s="1"/>
      <c r="F212" s="1"/>
      <c r="G212" s="1"/>
      <c r="H212" s="1"/>
      <c r="I212" s="1"/>
      <c r="J212" s="1"/>
      <c r="K212" s="1"/>
      <c r="L212" s="1"/>
      <c r="M212" s="1"/>
      <c r="N212" s="1"/>
      <c r="O212" s="1"/>
      <c r="P212" s="1"/>
      <c r="Q212" s="1"/>
    </row>
    <row r="213" spans="2:17" x14ac:dyDescent="0.2">
      <c r="B213" s="1"/>
      <c r="C213" s="1"/>
      <c r="D213" s="1"/>
      <c r="E213" s="1"/>
      <c r="F213" s="1"/>
      <c r="G213" s="1"/>
      <c r="H213" s="1"/>
      <c r="I213" s="1"/>
      <c r="J213" s="1"/>
      <c r="K213" s="1"/>
      <c r="L213" s="1"/>
      <c r="M213" s="1"/>
      <c r="N213" s="1"/>
      <c r="O213" s="1"/>
      <c r="P213" s="1"/>
      <c r="Q213" s="1"/>
    </row>
    <row r="214" spans="2:17" x14ac:dyDescent="0.2">
      <c r="B214" s="1"/>
      <c r="C214" s="1"/>
      <c r="D214" s="1"/>
      <c r="E214" s="1"/>
      <c r="F214" s="1"/>
      <c r="G214" s="1"/>
      <c r="H214" s="1"/>
      <c r="I214" s="1"/>
      <c r="J214" s="1"/>
      <c r="K214" s="1"/>
      <c r="L214" s="1"/>
      <c r="M214" s="1"/>
      <c r="N214" s="1"/>
      <c r="O214" s="1"/>
      <c r="P214" s="1"/>
      <c r="Q214" s="1"/>
    </row>
    <row r="215" spans="2:17" x14ac:dyDescent="0.2">
      <c r="B215" s="1"/>
      <c r="C215" s="1"/>
      <c r="D215" s="1"/>
      <c r="E215" s="1"/>
      <c r="F215" s="1"/>
      <c r="G215" s="1"/>
      <c r="H215" s="1"/>
      <c r="I215" s="1"/>
      <c r="J215" s="1"/>
      <c r="K215" s="1"/>
      <c r="L215" s="1"/>
      <c r="M215" s="1"/>
      <c r="N215" s="1"/>
      <c r="O215" s="1"/>
      <c r="P215" s="1"/>
      <c r="Q215" s="1"/>
    </row>
    <row r="216" spans="2:17" x14ac:dyDescent="0.2">
      <c r="B216" s="1"/>
      <c r="C216" s="1"/>
      <c r="D216" s="1"/>
      <c r="E216" s="1"/>
      <c r="F216" s="1"/>
      <c r="G216" s="1"/>
      <c r="H216" s="1"/>
      <c r="I216" s="1"/>
      <c r="J216" s="1"/>
      <c r="K216" s="1"/>
      <c r="L216" s="1"/>
      <c r="M216" s="1"/>
      <c r="N216" s="1"/>
      <c r="O216" s="1"/>
      <c r="P216" s="1"/>
      <c r="Q216" s="1"/>
    </row>
    <row r="217" spans="2:17" x14ac:dyDescent="0.2">
      <c r="B217" s="1"/>
      <c r="C217" s="1"/>
      <c r="D217" s="1"/>
      <c r="E217" s="1"/>
      <c r="F217" s="1"/>
      <c r="G217" s="1"/>
      <c r="H217" s="1"/>
      <c r="I217" s="1"/>
      <c r="J217" s="1"/>
      <c r="K217" s="1"/>
      <c r="L217" s="1"/>
      <c r="M217" s="1"/>
      <c r="N217" s="1"/>
      <c r="O217" s="1"/>
      <c r="P217" s="1"/>
      <c r="Q217" s="1"/>
    </row>
    <row r="218" spans="2:17" x14ac:dyDescent="0.2">
      <c r="B218" s="1"/>
      <c r="C218" s="1"/>
      <c r="D218" s="1"/>
      <c r="E218" s="1"/>
      <c r="F218" s="1"/>
      <c r="G218" s="1"/>
      <c r="H218" s="1"/>
      <c r="I218" s="1"/>
      <c r="J218" s="1"/>
      <c r="K218" s="1"/>
      <c r="L218" s="1"/>
      <c r="M218" s="1"/>
      <c r="N218" s="1"/>
      <c r="O218" s="1"/>
      <c r="P218" s="1"/>
      <c r="Q218" s="1"/>
    </row>
    <row r="219" spans="2:17" x14ac:dyDescent="0.2">
      <c r="B219" s="1"/>
      <c r="C219" s="1"/>
      <c r="D219" s="1"/>
      <c r="E219" s="1"/>
      <c r="F219" s="1"/>
      <c r="G219" s="1"/>
      <c r="H219" s="1"/>
      <c r="I219" s="1"/>
      <c r="J219" s="1"/>
      <c r="K219" s="1"/>
      <c r="L219" s="1"/>
      <c r="M219" s="1"/>
      <c r="N219" s="1"/>
      <c r="O219" s="1"/>
      <c r="P219" s="1"/>
      <c r="Q219" s="1"/>
    </row>
    <row r="220" spans="2:17" x14ac:dyDescent="0.2">
      <c r="B220" s="1"/>
      <c r="C220" s="1"/>
      <c r="D220" s="1"/>
      <c r="E220" s="1"/>
      <c r="F220" s="1"/>
      <c r="G220" s="1"/>
      <c r="H220" s="1"/>
      <c r="I220" s="1"/>
      <c r="J220" s="1"/>
      <c r="K220" s="1"/>
      <c r="L220" s="1"/>
      <c r="M220" s="1"/>
      <c r="N220" s="1"/>
      <c r="O220" s="1"/>
      <c r="P220" s="1"/>
      <c r="Q220" s="1"/>
    </row>
    <row r="221" spans="2:17" x14ac:dyDescent="0.2">
      <c r="B221" s="1"/>
      <c r="C221" s="1"/>
      <c r="D221" s="1"/>
      <c r="E221" s="1"/>
      <c r="F221" s="1"/>
      <c r="G221" s="1"/>
      <c r="H221" s="1"/>
      <c r="I221" s="1"/>
      <c r="J221" s="1"/>
      <c r="K221" s="1"/>
      <c r="L221" s="1"/>
      <c r="M221" s="1"/>
      <c r="N221" s="1"/>
      <c r="O221" s="1"/>
      <c r="P221" s="1"/>
      <c r="Q221" s="1"/>
    </row>
    <row r="222" spans="2:17" x14ac:dyDescent="0.2">
      <c r="B222" s="1"/>
      <c r="C222" s="1"/>
      <c r="D222" s="1"/>
      <c r="E222" s="1"/>
      <c r="F222" s="1"/>
      <c r="G222" s="1"/>
      <c r="H222" s="1"/>
      <c r="I222" s="1"/>
      <c r="J222" s="1"/>
      <c r="K222" s="1"/>
      <c r="L222" s="1"/>
      <c r="M222" s="1"/>
      <c r="N222" s="1"/>
      <c r="O222" s="1"/>
      <c r="P222" s="1"/>
      <c r="Q222" s="1"/>
    </row>
    <row r="223" spans="2:17" x14ac:dyDescent="0.2">
      <c r="B223" s="1"/>
      <c r="C223" s="1"/>
      <c r="D223" s="1"/>
      <c r="E223" s="1"/>
      <c r="F223" s="1"/>
      <c r="G223" s="1"/>
      <c r="H223" s="1"/>
      <c r="I223" s="1"/>
      <c r="J223" s="1"/>
      <c r="K223" s="1"/>
      <c r="L223" s="1"/>
      <c r="M223" s="1"/>
      <c r="N223" s="1"/>
      <c r="O223" s="1"/>
      <c r="P223" s="1"/>
      <c r="Q223" s="1"/>
    </row>
    <row r="224" spans="2:17" x14ac:dyDescent="0.2">
      <c r="B224" s="1"/>
      <c r="C224" s="1"/>
      <c r="D224" s="1"/>
      <c r="E224" s="1"/>
      <c r="F224" s="1"/>
      <c r="G224" s="1"/>
      <c r="H224" s="1"/>
      <c r="I224" s="1"/>
      <c r="J224" s="1"/>
      <c r="K224" s="1"/>
      <c r="L224" s="1"/>
      <c r="M224" s="1"/>
      <c r="N224" s="1"/>
      <c r="O224" s="1"/>
      <c r="P224" s="1"/>
      <c r="Q224" s="1"/>
    </row>
    <row r="225" spans="2:17" x14ac:dyDescent="0.2">
      <c r="B225" s="1"/>
      <c r="C225" s="1"/>
      <c r="D225" s="1"/>
      <c r="E225" s="1"/>
      <c r="F225" s="1"/>
      <c r="G225" s="1"/>
      <c r="H225" s="1"/>
      <c r="I225" s="1"/>
      <c r="J225" s="1"/>
      <c r="K225" s="1"/>
      <c r="L225" s="1"/>
      <c r="M225" s="1"/>
      <c r="N225" s="1"/>
      <c r="O225" s="1"/>
      <c r="P225" s="1"/>
      <c r="Q225" s="1"/>
    </row>
    <row r="226" spans="2:17" x14ac:dyDescent="0.2">
      <c r="B226" s="1"/>
      <c r="C226" s="1"/>
      <c r="D226" s="1"/>
      <c r="E226" s="1"/>
      <c r="F226" s="1"/>
      <c r="G226" s="1"/>
      <c r="H226" s="1"/>
      <c r="I226" s="1"/>
      <c r="J226" s="1"/>
      <c r="K226" s="1"/>
      <c r="L226" s="1"/>
      <c r="M226" s="1"/>
      <c r="N226" s="1"/>
      <c r="O226" s="1"/>
      <c r="P226" s="1"/>
      <c r="Q226" s="1"/>
    </row>
    <row r="227" spans="2:17" x14ac:dyDescent="0.2">
      <c r="B227" s="1"/>
      <c r="C227" s="1"/>
      <c r="D227" s="1"/>
      <c r="E227" s="1"/>
      <c r="F227" s="1"/>
      <c r="G227" s="1"/>
      <c r="H227" s="1"/>
      <c r="I227" s="1"/>
      <c r="J227" s="1"/>
      <c r="K227" s="1"/>
      <c r="L227" s="1"/>
      <c r="M227" s="1"/>
      <c r="N227" s="1"/>
      <c r="O227" s="1"/>
      <c r="P227" s="1"/>
      <c r="Q227" s="1"/>
    </row>
    <row r="228" spans="2:17" x14ac:dyDescent="0.2">
      <c r="B228" s="1"/>
      <c r="C228" s="1"/>
      <c r="D228" s="1"/>
      <c r="E228" s="1"/>
      <c r="F228" s="1"/>
      <c r="G228" s="1"/>
      <c r="H228" s="1"/>
      <c r="I228" s="1"/>
      <c r="J228" s="1"/>
      <c r="K228" s="1"/>
      <c r="L228" s="1"/>
      <c r="M228" s="1"/>
      <c r="N228" s="1"/>
      <c r="O228" s="1"/>
      <c r="P228" s="1"/>
      <c r="Q228" s="1"/>
    </row>
    <row r="229" spans="2:17" x14ac:dyDescent="0.2">
      <c r="B229" s="1"/>
      <c r="C229" s="1"/>
      <c r="D229" s="1"/>
      <c r="E229" s="1"/>
      <c r="F229" s="1"/>
      <c r="G229" s="1"/>
      <c r="H229" s="1"/>
      <c r="I229" s="1"/>
      <c r="J229" s="1"/>
      <c r="K229" s="1"/>
      <c r="L229" s="1"/>
      <c r="M229" s="1"/>
      <c r="N229" s="1"/>
      <c r="O229" s="1"/>
      <c r="P229" s="1"/>
      <c r="Q229" s="1"/>
    </row>
    <row r="230" spans="2:17" x14ac:dyDescent="0.2">
      <c r="B230" s="1"/>
      <c r="C230" s="1"/>
      <c r="D230" s="1"/>
      <c r="E230" s="1"/>
      <c r="F230" s="1"/>
      <c r="G230" s="1"/>
      <c r="H230" s="1"/>
      <c r="I230" s="1"/>
      <c r="J230" s="1"/>
      <c r="K230" s="1"/>
      <c r="L230" s="1"/>
      <c r="M230" s="1"/>
      <c r="N230" s="1"/>
      <c r="O230" s="1"/>
      <c r="P230" s="1"/>
      <c r="Q230" s="1"/>
    </row>
    <row r="231" spans="2:17" x14ac:dyDescent="0.2">
      <c r="B231" s="1"/>
      <c r="C231" s="1"/>
      <c r="D231" s="1"/>
      <c r="E231" s="1"/>
      <c r="F231" s="1"/>
      <c r="G231" s="1"/>
      <c r="H231" s="1"/>
      <c r="I231" s="1"/>
      <c r="J231" s="1"/>
      <c r="K231" s="1"/>
      <c r="L231" s="1"/>
      <c r="M231" s="1"/>
      <c r="N231" s="1"/>
      <c r="O231" s="1"/>
      <c r="P231" s="1"/>
      <c r="Q231" s="1"/>
    </row>
    <row r="232" spans="2:17" x14ac:dyDescent="0.2">
      <c r="B232" s="1"/>
      <c r="C232" s="1"/>
      <c r="D232" s="1"/>
      <c r="E232" s="1"/>
      <c r="F232" s="1"/>
      <c r="G232" s="1"/>
      <c r="H232" s="1"/>
      <c r="I232" s="1"/>
      <c r="J232" s="1"/>
      <c r="K232" s="1"/>
      <c r="L232" s="1"/>
      <c r="M232" s="1"/>
      <c r="N232" s="1"/>
      <c r="O232" s="1"/>
      <c r="P232" s="1"/>
      <c r="Q232" s="1"/>
    </row>
    <row r="233" spans="2:17" x14ac:dyDescent="0.2">
      <c r="B233" s="1"/>
      <c r="C233" s="1"/>
      <c r="D233" s="1"/>
      <c r="E233" s="1"/>
      <c r="F233" s="1"/>
      <c r="G233" s="1"/>
      <c r="H233" s="1"/>
      <c r="I233" s="1"/>
      <c r="J233" s="1"/>
      <c r="K233" s="1"/>
      <c r="L233" s="1"/>
      <c r="M233" s="1"/>
      <c r="N233" s="1"/>
      <c r="O233" s="1"/>
      <c r="P233" s="1"/>
      <c r="Q233" s="1"/>
    </row>
    <row r="234" spans="2:17" x14ac:dyDescent="0.2">
      <c r="B234" s="1"/>
      <c r="C234" s="1"/>
      <c r="D234" s="1"/>
      <c r="E234" s="1"/>
      <c r="F234" s="1"/>
      <c r="G234" s="1"/>
      <c r="H234" s="1"/>
      <c r="I234" s="1"/>
      <c r="J234" s="1"/>
      <c r="K234" s="1"/>
      <c r="L234" s="1"/>
      <c r="M234" s="1"/>
      <c r="N234" s="1"/>
      <c r="O234" s="1"/>
      <c r="P234" s="1"/>
      <c r="Q234" s="1"/>
    </row>
    <row r="235" spans="2:17" x14ac:dyDescent="0.2">
      <c r="B235" s="1"/>
      <c r="C235" s="1"/>
      <c r="D235" s="1"/>
      <c r="E235" s="1"/>
      <c r="F235" s="1"/>
      <c r="G235" s="1"/>
      <c r="H235" s="1"/>
      <c r="I235" s="1"/>
      <c r="J235" s="1"/>
      <c r="K235" s="1"/>
      <c r="L235" s="1"/>
      <c r="M235" s="1"/>
      <c r="N235" s="1"/>
      <c r="O235" s="1"/>
      <c r="P235" s="1"/>
      <c r="Q235" s="1"/>
    </row>
    <row r="236" spans="2:17" x14ac:dyDescent="0.2">
      <c r="B236" s="1"/>
      <c r="C236" s="1"/>
      <c r="D236" s="1"/>
      <c r="E236" s="1"/>
      <c r="F236" s="1"/>
      <c r="G236" s="1"/>
      <c r="H236" s="1"/>
      <c r="I236" s="1"/>
      <c r="J236" s="1"/>
      <c r="K236" s="1"/>
      <c r="L236" s="1"/>
      <c r="M236" s="1"/>
      <c r="N236" s="1"/>
      <c r="O236" s="1"/>
      <c r="P236" s="1"/>
      <c r="Q236" s="1"/>
    </row>
    <row r="237" spans="2:17" x14ac:dyDescent="0.2">
      <c r="B237" s="1"/>
      <c r="C237" s="1"/>
      <c r="D237" s="1"/>
      <c r="E237" s="1"/>
      <c r="F237" s="1"/>
      <c r="G237" s="1"/>
      <c r="H237" s="1"/>
      <c r="I237" s="1"/>
      <c r="J237" s="1"/>
      <c r="K237" s="1"/>
      <c r="L237" s="1"/>
      <c r="M237" s="1"/>
      <c r="N237" s="1"/>
      <c r="O237" s="1"/>
      <c r="P237" s="1"/>
      <c r="Q237" s="1"/>
    </row>
    <row r="238" spans="2:17" x14ac:dyDescent="0.2">
      <c r="B238" s="1"/>
      <c r="C238" s="1"/>
      <c r="D238" s="1"/>
      <c r="E238" s="1"/>
      <c r="F238" s="1"/>
      <c r="G238" s="1"/>
      <c r="H238" s="1"/>
      <c r="I238" s="1"/>
      <c r="J238" s="1"/>
      <c r="K238" s="1"/>
      <c r="L238" s="1"/>
      <c r="M238" s="1"/>
      <c r="N238" s="1"/>
      <c r="O238" s="1"/>
      <c r="P238" s="1"/>
      <c r="Q238" s="1"/>
    </row>
    <row r="239" spans="2:17" x14ac:dyDescent="0.2">
      <c r="B239" s="1"/>
      <c r="C239" s="1"/>
      <c r="D239" s="1"/>
      <c r="E239" s="1"/>
      <c r="F239" s="1"/>
      <c r="G239" s="1"/>
      <c r="H239" s="1"/>
      <c r="I239" s="1"/>
      <c r="J239" s="1"/>
      <c r="K239" s="1"/>
      <c r="L239" s="1"/>
      <c r="M239" s="1"/>
      <c r="N239" s="1"/>
      <c r="O239" s="1"/>
      <c r="P239" s="1"/>
      <c r="Q239" s="1"/>
    </row>
    <row r="240" spans="2:17" x14ac:dyDescent="0.2">
      <c r="B240" s="1"/>
      <c r="C240" s="1"/>
      <c r="D240" s="1"/>
      <c r="E240" s="1"/>
      <c r="F240" s="1"/>
      <c r="G240" s="1"/>
      <c r="H240" s="1"/>
      <c r="I240" s="1"/>
      <c r="J240" s="1"/>
      <c r="K240" s="1"/>
      <c r="L240" s="1"/>
      <c r="M240" s="1"/>
      <c r="N240" s="1"/>
      <c r="O240" s="1"/>
      <c r="P240" s="1"/>
      <c r="Q240" s="1"/>
    </row>
    <row r="241" spans="2:17" x14ac:dyDescent="0.2">
      <c r="B241" s="1"/>
      <c r="C241" s="1"/>
      <c r="D241" s="1"/>
      <c r="E241" s="1"/>
      <c r="F241" s="1"/>
      <c r="G241" s="1"/>
      <c r="H241" s="1"/>
      <c r="I241" s="1"/>
      <c r="J241" s="1"/>
      <c r="K241" s="1"/>
      <c r="L241" s="1"/>
      <c r="M241" s="1"/>
      <c r="N241" s="1"/>
      <c r="O241" s="1"/>
      <c r="P241" s="1"/>
      <c r="Q241" s="1"/>
    </row>
    <row r="242" spans="2:17" x14ac:dyDescent="0.2">
      <c r="B242" s="1"/>
      <c r="C242" s="1"/>
      <c r="D242" s="1"/>
      <c r="E242" s="1"/>
      <c r="F242" s="1"/>
      <c r="G242" s="1"/>
      <c r="H242" s="1"/>
      <c r="I242" s="1"/>
      <c r="J242" s="1"/>
      <c r="K242" s="1"/>
      <c r="L242" s="1"/>
      <c r="M242" s="1"/>
      <c r="N242" s="1"/>
      <c r="O242" s="1"/>
      <c r="P242" s="1"/>
      <c r="Q242" s="1"/>
    </row>
    <row r="243" spans="2:17" x14ac:dyDescent="0.2">
      <c r="B243" s="1"/>
      <c r="C243" s="1"/>
      <c r="D243" s="1"/>
      <c r="E243" s="1"/>
      <c r="F243" s="1"/>
      <c r="G243" s="1"/>
      <c r="H243" s="1"/>
      <c r="I243" s="1"/>
      <c r="J243" s="1"/>
      <c r="K243" s="1"/>
      <c r="L243" s="1"/>
      <c r="M243" s="1"/>
      <c r="N243" s="1"/>
      <c r="O243" s="1"/>
      <c r="P243" s="1"/>
      <c r="Q243" s="1"/>
    </row>
    <row r="244" spans="2:17" x14ac:dyDescent="0.2">
      <c r="B244" s="1"/>
      <c r="C244" s="1"/>
      <c r="D244" s="1"/>
      <c r="E244" s="1"/>
      <c r="F244" s="1"/>
      <c r="G244" s="1"/>
      <c r="H244" s="1"/>
      <c r="I244" s="1"/>
      <c r="J244" s="1"/>
      <c r="K244" s="1"/>
      <c r="L244" s="1"/>
      <c r="M244" s="1"/>
      <c r="N244" s="1"/>
      <c r="O244" s="1"/>
      <c r="P244" s="1"/>
      <c r="Q244" s="1"/>
    </row>
    <row r="245" spans="2:17" x14ac:dyDescent="0.2">
      <c r="B245" s="1"/>
      <c r="C245" s="1"/>
      <c r="D245" s="1"/>
      <c r="E245" s="1"/>
      <c r="F245" s="1"/>
      <c r="G245" s="1"/>
      <c r="H245" s="1"/>
      <c r="I245" s="1"/>
      <c r="J245" s="1"/>
      <c r="K245" s="1"/>
      <c r="L245" s="1"/>
      <c r="M245" s="1"/>
      <c r="N245" s="1"/>
      <c r="O245" s="1"/>
      <c r="P245" s="1"/>
      <c r="Q245" s="1"/>
    </row>
    <row r="246" spans="2:17" x14ac:dyDescent="0.2">
      <c r="B246" s="1"/>
      <c r="C246" s="1"/>
      <c r="D246" s="1"/>
      <c r="E246" s="1"/>
      <c r="F246" s="1"/>
      <c r="G246" s="1"/>
      <c r="H246" s="1"/>
      <c r="I246" s="1"/>
      <c r="J246" s="1"/>
      <c r="K246" s="1"/>
      <c r="L246" s="1"/>
      <c r="M246" s="1"/>
      <c r="N246" s="1"/>
      <c r="O246" s="1"/>
      <c r="P246" s="1"/>
      <c r="Q246" s="1"/>
    </row>
    <row r="247" spans="2:17" x14ac:dyDescent="0.2">
      <c r="B247" s="1"/>
      <c r="C247" s="1"/>
      <c r="D247" s="1"/>
      <c r="E247" s="1"/>
      <c r="F247" s="1"/>
      <c r="G247" s="1"/>
      <c r="H247" s="1"/>
      <c r="I247" s="1"/>
      <c r="J247" s="1"/>
      <c r="K247" s="1"/>
      <c r="L247" s="1"/>
      <c r="M247" s="1"/>
      <c r="N247" s="1"/>
      <c r="O247" s="1"/>
      <c r="P247" s="1"/>
      <c r="Q247" s="1"/>
    </row>
    <row r="248" spans="2:17" x14ac:dyDescent="0.2">
      <c r="B248" s="1"/>
      <c r="C248" s="1"/>
      <c r="D248" s="1"/>
      <c r="E248" s="1"/>
      <c r="F248" s="1"/>
      <c r="G248" s="1"/>
      <c r="H248" s="1"/>
      <c r="I248" s="1"/>
      <c r="J248" s="1"/>
      <c r="K248" s="1"/>
      <c r="L248" s="1"/>
      <c r="M248" s="1"/>
      <c r="N248" s="1"/>
      <c r="O248" s="1"/>
      <c r="P248" s="1"/>
      <c r="Q248" s="1"/>
    </row>
    <row r="249" spans="2:17" x14ac:dyDescent="0.2">
      <c r="B249" s="1"/>
      <c r="C249" s="1"/>
      <c r="D249" s="1"/>
      <c r="E249" s="1"/>
      <c r="F249" s="1"/>
      <c r="G249" s="1"/>
      <c r="H249" s="1"/>
      <c r="I249" s="1"/>
      <c r="J249" s="1"/>
      <c r="K249" s="1"/>
      <c r="L249" s="1"/>
      <c r="M249" s="1"/>
      <c r="N249" s="1"/>
      <c r="O249" s="1"/>
      <c r="P249" s="1"/>
      <c r="Q249" s="1"/>
    </row>
    <row r="250" spans="2:17" x14ac:dyDescent="0.2">
      <c r="B250" s="1"/>
      <c r="C250" s="1"/>
      <c r="D250" s="1"/>
      <c r="E250" s="1"/>
      <c r="F250" s="1"/>
      <c r="G250" s="1"/>
      <c r="H250" s="1"/>
      <c r="I250" s="1"/>
      <c r="J250" s="1"/>
      <c r="K250" s="1"/>
      <c r="L250" s="1"/>
      <c r="M250" s="1"/>
      <c r="N250" s="1"/>
      <c r="O250" s="1"/>
      <c r="P250" s="1"/>
      <c r="Q250" s="1"/>
    </row>
    <row r="251" spans="2:17" x14ac:dyDescent="0.2">
      <c r="B251" s="1"/>
      <c r="C251" s="1"/>
      <c r="D251" s="1"/>
      <c r="E251" s="1"/>
      <c r="F251" s="1"/>
      <c r="G251" s="1"/>
      <c r="H251" s="1"/>
      <c r="I251" s="1"/>
      <c r="J251" s="1"/>
      <c r="K251" s="1"/>
      <c r="L251" s="1"/>
      <c r="M251" s="1"/>
      <c r="N251" s="1"/>
      <c r="O251" s="1"/>
      <c r="P251" s="1"/>
      <c r="Q251" s="1"/>
    </row>
    <row r="252" spans="2:17" x14ac:dyDescent="0.2">
      <c r="B252" s="1"/>
      <c r="C252" s="1"/>
      <c r="D252" s="1"/>
      <c r="E252" s="1"/>
      <c r="F252" s="1"/>
      <c r="G252" s="1"/>
      <c r="H252" s="1"/>
      <c r="I252" s="1"/>
      <c r="J252" s="1"/>
      <c r="K252" s="1"/>
      <c r="L252" s="1"/>
      <c r="M252" s="1"/>
      <c r="N252" s="1"/>
      <c r="O252" s="1"/>
      <c r="P252" s="1"/>
      <c r="Q252" s="1"/>
    </row>
    <row r="253" spans="2:17" x14ac:dyDescent="0.2">
      <c r="B253" s="1"/>
      <c r="C253" s="1"/>
      <c r="D253" s="1"/>
      <c r="E253" s="1"/>
      <c r="F253" s="1"/>
      <c r="G253" s="1"/>
      <c r="H253" s="1"/>
      <c r="I253" s="1"/>
      <c r="J253" s="1"/>
      <c r="K253" s="1"/>
      <c r="L253" s="1"/>
      <c r="M253" s="1"/>
      <c r="N253" s="1"/>
      <c r="O253" s="1"/>
      <c r="P253" s="1"/>
      <c r="Q253" s="1"/>
    </row>
    <row r="254" spans="2:17" x14ac:dyDescent="0.2">
      <c r="B254" s="1"/>
      <c r="C254" s="1"/>
      <c r="D254" s="1"/>
      <c r="E254" s="1"/>
      <c r="F254" s="1"/>
      <c r="G254" s="1"/>
      <c r="H254" s="1"/>
      <c r="I254" s="1"/>
      <c r="J254" s="1"/>
      <c r="K254" s="1"/>
      <c r="L254" s="1"/>
      <c r="M254" s="1"/>
      <c r="N254" s="1"/>
      <c r="O254" s="1"/>
      <c r="P254" s="1"/>
      <c r="Q254" s="1"/>
    </row>
    <row r="255" spans="2:17" x14ac:dyDescent="0.2">
      <c r="B255" s="1"/>
      <c r="C255" s="1"/>
      <c r="D255" s="1"/>
      <c r="E255" s="1"/>
      <c r="F255" s="1"/>
      <c r="G255" s="1"/>
      <c r="H255" s="1"/>
      <c r="I255" s="1"/>
      <c r="J255" s="1"/>
      <c r="K255" s="1"/>
      <c r="L255" s="1"/>
      <c r="M255" s="1"/>
      <c r="N255" s="1"/>
      <c r="O255" s="1"/>
      <c r="P255" s="1"/>
      <c r="Q255" s="1"/>
    </row>
    <row r="256" spans="2:17" x14ac:dyDescent="0.2">
      <c r="B256" s="1"/>
      <c r="C256" s="1"/>
      <c r="D256" s="1"/>
      <c r="E256" s="1"/>
      <c r="F256" s="1"/>
      <c r="G256" s="1"/>
      <c r="H256" s="1"/>
      <c r="I256" s="1"/>
      <c r="J256" s="1"/>
      <c r="K256" s="1"/>
      <c r="L256" s="1"/>
      <c r="M256" s="1"/>
      <c r="N256" s="1"/>
      <c r="O256" s="1"/>
      <c r="P256" s="1"/>
      <c r="Q256" s="1"/>
    </row>
    <row r="257" spans="2:17" x14ac:dyDescent="0.2">
      <c r="B257" s="1"/>
      <c r="C257" s="1"/>
      <c r="D257" s="1"/>
      <c r="E257" s="1"/>
      <c r="F257" s="1"/>
      <c r="G257" s="1"/>
      <c r="H257" s="1"/>
      <c r="I257" s="1"/>
      <c r="J257" s="1"/>
      <c r="K257" s="1"/>
      <c r="L257" s="1"/>
      <c r="M257" s="1"/>
      <c r="N257" s="1"/>
      <c r="O257" s="1"/>
      <c r="P257" s="1"/>
      <c r="Q257" s="1"/>
    </row>
    <row r="258" spans="2:17" x14ac:dyDescent="0.2">
      <c r="B258" s="1"/>
      <c r="C258" s="1"/>
      <c r="D258" s="1"/>
      <c r="E258" s="1"/>
      <c r="F258" s="1"/>
      <c r="G258" s="1"/>
      <c r="H258" s="1"/>
      <c r="I258" s="1"/>
      <c r="J258" s="1"/>
      <c r="K258" s="1"/>
      <c r="L258" s="1"/>
      <c r="M258" s="1"/>
      <c r="N258" s="1"/>
      <c r="O258" s="1"/>
      <c r="P258" s="1"/>
      <c r="Q258" s="1"/>
    </row>
    <row r="259" spans="2:17" x14ac:dyDescent="0.2">
      <c r="B259" s="1"/>
      <c r="C259" s="1"/>
      <c r="D259" s="1"/>
      <c r="E259" s="1"/>
      <c r="F259" s="1"/>
      <c r="G259" s="1"/>
      <c r="H259" s="1"/>
      <c r="I259" s="1"/>
      <c r="J259" s="1"/>
      <c r="K259" s="1"/>
      <c r="L259" s="1"/>
      <c r="M259" s="1"/>
      <c r="N259" s="1"/>
      <c r="O259" s="1"/>
      <c r="P259" s="1"/>
      <c r="Q259" s="1"/>
    </row>
    <row r="260" spans="2:17" x14ac:dyDescent="0.2">
      <c r="B260" s="1"/>
      <c r="C260" s="1"/>
      <c r="D260" s="1"/>
      <c r="E260" s="1"/>
      <c r="F260" s="1"/>
      <c r="G260" s="1"/>
      <c r="H260" s="1"/>
      <c r="I260" s="1"/>
      <c r="J260" s="1"/>
      <c r="K260" s="1"/>
      <c r="L260" s="1"/>
      <c r="M260" s="1"/>
      <c r="N260" s="1"/>
      <c r="O260" s="1"/>
      <c r="P260" s="1"/>
      <c r="Q260" s="1"/>
    </row>
    <row r="261" spans="2:17" x14ac:dyDescent="0.2">
      <c r="B261" s="1"/>
      <c r="C261" s="1"/>
      <c r="D261" s="1"/>
      <c r="E261" s="1"/>
      <c r="F261" s="1"/>
      <c r="G261" s="1"/>
      <c r="H261" s="1"/>
      <c r="I261" s="1"/>
      <c r="J261" s="1"/>
      <c r="K261" s="1"/>
      <c r="L261" s="1"/>
      <c r="M261" s="1"/>
      <c r="N261" s="1"/>
      <c r="O261" s="1"/>
      <c r="P261" s="1"/>
      <c r="Q261" s="1"/>
    </row>
    <row r="262" spans="2:17" x14ac:dyDescent="0.2">
      <c r="B262" s="1"/>
      <c r="C262" s="1"/>
      <c r="D262" s="1"/>
      <c r="E262" s="1"/>
      <c r="F262" s="1"/>
      <c r="G262" s="1"/>
      <c r="H262" s="1"/>
      <c r="I262" s="1"/>
      <c r="J262" s="1"/>
      <c r="K262" s="1"/>
      <c r="L262" s="1"/>
      <c r="M262" s="1"/>
      <c r="N262" s="1"/>
      <c r="O262" s="1"/>
      <c r="P262" s="1"/>
      <c r="Q262" s="1"/>
    </row>
    <row r="263" spans="2:17" x14ac:dyDescent="0.2">
      <c r="B263" s="1"/>
      <c r="C263" s="1"/>
      <c r="D263" s="1"/>
      <c r="E263" s="1"/>
      <c r="F263" s="1"/>
      <c r="G263" s="1"/>
      <c r="H263" s="1"/>
      <c r="I263" s="1"/>
      <c r="J263" s="1"/>
      <c r="K263" s="1"/>
      <c r="L263" s="1"/>
      <c r="M263" s="1"/>
      <c r="N263" s="1"/>
      <c r="O263" s="1"/>
      <c r="P263" s="1"/>
      <c r="Q263" s="1"/>
    </row>
    <row r="264" spans="2:17" x14ac:dyDescent="0.2">
      <c r="B264" s="1"/>
      <c r="C264" s="1"/>
      <c r="D264" s="1"/>
      <c r="E264" s="1"/>
      <c r="F264" s="1"/>
      <c r="G264" s="1"/>
      <c r="H264" s="1"/>
      <c r="I264" s="1"/>
      <c r="J264" s="1"/>
      <c r="K264" s="1"/>
      <c r="L264" s="1"/>
      <c r="M264" s="1"/>
      <c r="N264" s="1"/>
      <c r="O264" s="1"/>
      <c r="P264" s="1"/>
      <c r="Q264" s="1"/>
    </row>
    <row r="265" spans="2:17" x14ac:dyDescent="0.2">
      <c r="B265" s="1"/>
      <c r="C265" s="1"/>
      <c r="D265" s="1"/>
      <c r="E265" s="1"/>
      <c r="F265" s="1"/>
      <c r="G265" s="1"/>
      <c r="H265" s="1"/>
      <c r="I265" s="1"/>
      <c r="J265" s="1"/>
      <c r="K265" s="1"/>
      <c r="L265" s="1"/>
      <c r="M265" s="1"/>
      <c r="N265" s="1"/>
      <c r="O265" s="1"/>
      <c r="P265" s="1"/>
      <c r="Q265" s="1"/>
    </row>
    <row r="266" spans="2:17" x14ac:dyDescent="0.2">
      <c r="B266" s="1"/>
      <c r="C266" s="1"/>
      <c r="D266" s="1"/>
      <c r="E266" s="1"/>
      <c r="F266" s="1"/>
      <c r="G266" s="1"/>
      <c r="H266" s="1"/>
      <c r="I266" s="1"/>
      <c r="J266" s="1"/>
      <c r="K266" s="1"/>
      <c r="L266" s="1"/>
      <c r="M266" s="1"/>
      <c r="N266" s="1"/>
      <c r="O266" s="1"/>
      <c r="P266" s="1"/>
      <c r="Q266" s="1"/>
    </row>
    <row r="267" spans="2:17" x14ac:dyDescent="0.2">
      <c r="B267" s="1"/>
      <c r="C267" s="1"/>
      <c r="D267" s="1"/>
      <c r="E267" s="1"/>
      <c r="F267" s="1"/>
      <c r="G267" s="1"/>
      <c r="H267" s="1"/>
      <c r="I267" s="1"/>
      <c r="J267" s="1"/>
      <c r="K267" s="1"/>
      <c r="L267" s="1"/>
      <c r="M267" s="1"/>
      <c r="N267" s="1"/>
      <c r="O267" s="1"/>
      <c r="P267" s="1"/>
      <c r="Q267" s="1"/>
    </row>
    <row r="268" spans="2:17" x14ac:dyDescent="0.2">
      <c r="B268" s="1"/>
      <c r="C268" s="1"/>
      <c r="D268" s="1"/>
      <c r="E268" s="1"/>
      <c r="F268" s="1"/>
      <c r="G268" s="1"/>
      <c r="H268" s="1"/>
      <c r="I268" s="1"/>
      <c r="J268" s="1"/>
      <c r="K268" s="1"/>
      <c r="L268" s="1"/>
      <c r="M268" s="1"/>
      <c r="N268" s="1"/>
      <c r="O268" s="1"/>
      <c r="P268" s="1"/>
      <c r="Q268" s="1"/>
    </row>
    <row r="269" spans="2:17" x14ac:dyDescent="0.2">
      <c r="B269" s="1"/>
      <c r="C269" s="1"/>
      <c r="D269" s="1"/>
      <c r="E269" s="1"/>
      <c r="F269" s="1"/>
      <c r="G269" s="1"/>
      <c r="H269" s="1"/>
      <c r="I269" s="1"/>
      <c r="J269" s="1"/>
      <c r="K269" s="1"/>
      <c r="L269" s="1"/>
      <c r="M269" s="1"/>
      <c r="N269" s="1"/>
      <c r="O269" s="1"/>
      <c r="P269" s="1"/>
      <c r="Q269" s="1"/>
    </row>
    <row r="270" spans="2:17" x14ac:dyDescent="0.2">
      <c r="B270" s="1"/>
      <c r="C270" s="1"/>
      <c r="D270" s="1"/>
      <c r="E270" s="1"/>
      <c r="F270" s="1"/>
      <c r="G270" s="1"/>
      <c r="H270" s="1"/>
      <c r="I270" s="1"/>
      <c r="J270" s="1"/>
      <c r="K270" s="1"/>
      <c r="L270" s="1"/>
      <c r="M270" s="1"/>
      <c r="N270" s="1"/>
      <c r="O270" s="1"/>
      <c r="P270" s="1"/>
      <c r="Q270" s="1"/>
    </row>
    <row r="271" spans="2:17" x14ac:dyDescent="0.2">
      <c r="B271" s="1"/>
      <c r="C271" s="1"/>
      <c r="D271" s="1"/>
      <c r="E271" s="1"/>
      <c r="F271" s="1"/>
      <c r="G271" s="1"/>
      <c r="H271" s="1"/>
      <c r="I271" s="1"/>
      <c r="J271" s="1"/>
      <c r="K271" s="1"/>
      <c r="L271" s="1"/>
      <c r="M271" s="1"/>
      <c r="N271" s="1"/>
      <c r="O271" s="1"/>
      <c r="P271" s="1"/>
      <c r="Q271" s="1"/>
    </row>
    <row r="272" spans="2:17" x14ac:dyDescent="0.2">
      <c r="B272" s="1"/>
      <c r="C272" s="1"/>
      <c r="D272" s="1"/>
      <c r="E272" s="1"/>
      <c r="F272" s="1"/>
      <c r="G272" s="1"/>
      <c r="H272" s="1"/>
      <c r="I272" s="1"/>
      <c r="J272" s="1"/>
      <c r="K272" s="1"/>
      <c r="L272" s="1"/>
      <c r="M272" s="1"/>
      <c r="N272" s="1"/>
      <c r="O272" s="1"/>
      <c r="P272" s="1"/>
      <c r="Q272" s="1"/>
    </row>
    <row r="273" spans="2:17" x14ac:dyDescent="0.2">
      <c r="B273" s="1"/>
      <c r="C273" s="1"/>
      <c r="D273" s="1"/>
      <c r="E273" s="1"/>
      <c r="F273" s="1"/>
      <c r="G273" s="1"/>
      <c r="H273" s="1"/>
      <c r="I273" s="1"/>
      <c r="J273" s="1"/>
      <c r="K273" s="1"/>
      <c r="L273" s="1"/>
      <c r="M273" s="1"/>
      <c r="N273" s="1"/>
      <c r="O273" s="1"/>
      <c r="P273" s="1"/>
      <c r="Q273" s="1"/>
    </row>
    <row r="274" spans="2:17" x14ac:dyDescent="0.2">
      <c r="B274" s="1"/>
      <c r="C274" s="1"/>
      <c r="D274" s="1"/>
      <c r="E274" s="1"/>
      <c r="F274" s="1"/>
      <c r="G274" s="1"/>
      <c r="H274" s="1"/>
      <c r="I274" s="1"/>
      <c r="J274" s="1"/>
      <c r="K274" s="1"/>
      <c r="L274" s="1"/>
      <c r="M274" s="1"/>
      <c r="N274" s="1"/>
      <c r="O274" s="1"/>
      <c r="P274" s="1"/>
      <c r="Q274" s="1"/>
    </row>
    <row r="275" spans="2:17" x14ac:dyDescent="0.2">
      <c r="B275" s="1"/>
      <c r="C275" s="1"/>
      <c r="D275" s="1"/>
      <c r="E275" s="1"/>
      <c r="F275" s="1"/>
      <c r="G275" s="1"/>
      <c r="H275" s="1"/>
      <c r="I275" s="1"/>
      <c r="J275" s="1"/>
      <c r="K275" s="1"/>
      <c r="L275" s="1"/>
      <c r="M275" s="1"/>
      <c r="N275" s="1"/>
      <c r="O275" s="1"/>
      <c r="P275" s="1"/>
      <c r="Q275" s="1"/>
    </row>
    <row r="276" spans="2:17" x14ac:dyDescent="0.2">
      <c r="B276" s="1"/>
      <c r="C276" s="1"/>
      <c r="D276" s="1"/>
      <c r="E276" s="1"/>
      <c r="F276" s="1"/>
      <c r="G276" s="1"/>
      <c r="H276" s="1"/>
      <c r="I276" s="1"/>
      <c r="J276" s="1"/>
      <c r="K276" s="1"/>
      <c r="L276" s="1"/>
      <c r="M276" s="1"/>
      <c r="N276" s="1"/>
      <c r="O276" s="1"/>
      <c r="P276" s="1"/>
      <c r="Q276" s="1"/>
    </row>
    <row r="277" spans="2:17" x14ac:dyDescent="0.2">
      <c r="B277" s="1"/>
      <c r="C277" s="1"/>
      <c r="D277" s="1"/>
      <c r="E277" s="1"/>
      <c r="F277" s="1"/>
      <c r="G277" s="1"/>
      <c r="H277" s="1"/>
      <c r="I277" s="1"/>
      <c r="J277" s="1"/>
      <c r="K277" s="1"/>
      <c r="L277" s="1"/>
      <c r="M277" s="1"/>
      <c r="N277" s="1"/>
      <c r="O277" s="1"/>
      <c r="P277" s="1"/>
      <c r="Q277" s="1"/>
    </row>
    <row r="278" spans="2:17" x14ac:dyDescent="0.2">
      <c r="B278" s="1"/>
      <c r="C278" s="1"/>
      <c r="D278" s="1"/>
      <c r="E278" s="1"/>
      <c r="F278" s="1"/>
      <c r="G278" s="1"/>
      <c r="H278" s="1"/>
      <c r="I278" s="1"/>
      <c r="J278" s="1"/>
      <c r="K278" s="1"/>
      <c r="L278" s="1"/>
      <c r="M278" s="1"/>
      <c r="N278" s="1"/>
      <c r="O278" s="1"/>
      <c r="P278" s="1"/>
      <c r="Q278" s="1"/>
    </row>
    <row r="279" spans="2:17" x14ac:dyDescent="0.2">
      <c r="B279" s="1"/>
      <c r="C279" s="1"/>
      <c r="D279" s="1"/>
      <c r="E279" s="1"/>
      <c r="F279" s="1"/>
      <c r="G279" s="1"/>
      <c r="H279" s="1"/>
      <c r="I279" s="1"/>
      <c r="J279" s="1"/>
      <c r="K279" s="1"/>
      <c r="L279" s="1"/>
      <c r="M279" s="1"/>
      <c r="N279" s="1"/>
      <c r="O279" s="1"/>
      <c r="P279" s="1"/>
      <c r="Q279" s="1"/>
    </row>
    <row r="280" spans="2:17" x14ac:dyDescent="0.2">
      <c r="B280" s="1"/>
      <c r="C280" s="1"/>
      <c r="D280" s="1"/>
      <c r="E280" s="1"/>
      <c r="F280" s="1"/>
      <c r="G280" s="1"/>
      <c r="H280" s="1"/>
      <c r="I280" s="1"/>
      <c r="J280" s="1"/>
      <c r="K280" s="1"/>
      <c r="L280" s="1"/>
      <c r="M280" s="1"/>
      <c r="N280" s="1"/>
      <c r="O280" s="1"/>
      <c r="P280" s="1"/>
      <c r="Q280" s="1"/>
    </row>
    <row r="281" spans="2:17" x14ac:dyDescent="0.2">
      <c r="B281" s="1"/>
      <c r="C281" s="1"/>
      <c r="D281" s="1"/>
      <c r="E281" s="1"/>
      <c r="F281" s="1"/>
      <c r="G281" s="1"/>
      <c r="H281" s="1"/>
      <c r="I281" s="1"/>
      <c r="J281" s="1"/>
      <c r="K281" s="1"/>
      <c r="L281" s="1"/>
      <c r="M281" s="1"/>
      <c r="N281" s="1"/>
      <c r="O281" s="1"/>
      <c r="P281" s="1"/>
      <c r="Q281" s="1"/>
    </row>
    <row r="282" spans="2:17" x14ac:dyDescent="0.2">
      <c r="B282" s="1"/>
      <c r="C282" s="1"/>
      <c r="D282" s="1"/>
      <c r="E282" s="1"/>
      <c r="F282" s="1"/>
      <c r="G282" s="1"/>
      <c r="H282" s="1"/>
      <c r="I282" s="1"/>
      <c r="J282" s="1"/>
      <c r="K282" s="1"/>
      <c r="L282" s="1"/>
      <c r="M282" s="1"/>
      <c r="N282" s="1"/>
      <c r="O282" s="1"/>
      <c r="P282" s="1"/>
      <c r="Q282" s="1"/>
    </row>
    <row r="283" spans="2:17" x14ac:dyDescent="0.2">
      <c r="B283" s="1"/>
      <c r="C283" s="1"/>
      <c r="D283" s="1"/>
      <c r="E283" s="1"/>
      <c r="F283" s="1"/>
      <c r="G283" s="1"/>
      <c r="H283" s="1"/>
      <c r="I283" s="1"/>
      <c r="J283" s="1"/>
      <c r="K283" s="1"/>
      <c r="L283" s="1"/>
      <c r="M283" s="1"/>
      <c r="N283" s="1"/>
      <c r="O283" s="1"/>
      <c r="P283" s="1"/>
      <c r="Q283" s="1"/>
    </row>
    <row r="284" spans="2:17" x14ac:dyDescent="0.2">
      <c r="B284" s="1"/>
      <c r="C284" s="1"/>
      <c r="D284" s="1"/>
      <c r="E284" s="1"/>
      <c r="F284" s="1"/>
      <c r="G284" s="1"/>
      <c r="H284" s="1"/>
      <c r="I284" s="1"/>
      <c r="J284" s="1"/>
      <c r="K284" s="1"/>
      <c r="L284" s="1"/>
      <c r="M284" s="1"/>
      <c r="N284" s="1"/>
      <c r="O284" s="1"/>
      <c r="P284" s="1"/>
      <c r="Q284" s="1"/>
    </row>
    <row r="285" spans="2:17" x14ac:dyDescent="0.2">
      <c r="B285" s="1"/>
      <c r="C285" s="1"/>
      <c r="D285" s="1"/>
      <c r="E285" s="1"/>
      <c r="F285" s="1"/>
      <c r="G285" s="1"/>
      <c r="H285" s="1"/>
      <c r="I285" s="1"/>
      <c r="J285" s="1"/>
      <c r="K285" s="1"/>
      <c r="L285" s="1"/>
      <c r="M285" s="1"/>
      <c r="N285" s="1"/>
      <c r="O285" s="1"/>
      <c r="P285" s="1"/>
      <c r="Q285" s="1"/>
    </row>
    <row r="286" spans="2:17" x14ac:dyDescent="0.2">
      <c r="B286" s="1"/>
      <c r="C286" s="1"/>
      <c r="D286" s="1"/>
      <c r="E286" s="1"/>
      <c r="F286" s="1"/>
      <c r="G286" s="1"/>
      <c r="H286" s="1"/>
      <c r="I286" s="1"/>
      <c r="J286" s="1"/>
      <c r="K286" s="1"/>
      <c r="L286" s="1"/>
      <c r="M286" s="1"/>
      <c r="N286" s="1"/>
      <c r="O286" s="1"/>
      <c r="P286" s="1"/>
      <c r="Q286" s="1"/>
    </row>
    <row r="287" spans="2:17" x14ac:dyDescent="0.2">
      <c r="B287" s="1"/>
      <c r="C287" s="1"/>
      <c r="D287" s="1"/>
      <c r="E287" s="1"/>
      <c r="F287" s="1"/>
      <c r="G287" s="1"/>
      <c r="H287" s="1"/>
      <c r="I287" s="1"/>
      <c r="J287" s="1"/>
      <c r="K287" s="1"/>
      <c r="L287" s="1"/>
      <c r="M287" s="1"/>
      <c r="N287" s="1"/>
      <c r="O287" s="1"/>
      <c r="P287" s="1"/>
      <c r="Q287" s="1"/>
    </row>
    <row r="288" spans="2:17" x14ac:dyDescent="0.2">
      <c r="B288" s="1"/>
      <c r="C288" s="1"/>
      <c r="D288" s="1"/>
      <c r="E288" s="1"/>
      <c r="F288" s="1"/>
      <c r="G288" s="1"/>
      <c r="H288" s="1"/>
      <c r="I288" s="1"/>
      <c r="J288" s="1"/>
      <c r="K288" s="1"/>
      <c r="L288" s="1"/>
      <c r="M288" s="1"/>
      <c r="N288" s="1"/>
      <c r="O288" s="1"/>
      <c r="P288" s="1"/>
      <c r="Q288" s="1"/>
    </row>
    <row r="289" spans="2:17" x14ac:dyDescent="0.2">
      <c r="B289" s="1"/>
      <c r="C289" s="1"/>
      <c r="D289" s="1"/>
      <c r="E289" s="1"/>
      <c r="F289" s="1"/>
      <c r="G289" s="1"/>
      <c r="H289" s="1"/>
      <c r="I289" s="1"/>
      <c r="J289" s="1"/>
      <c r="K289" s="1"/>
      <c r="L289" s="1"/>
      <c r="M289" s="1"/>
      <c r="N289" s="1"/>
      <c r="O289" s="1"/>
      <c r="P289" s="1"/>
      <c r="Q289" s="1"/>
    </row>
    <row r="290" spans="2:17" x14ac:dyDescent="0.2">
      <c r="B290" s="1"/>
      <c r="C290" s="1"/>
      <c r="D290" s="1"/>
      <c r="E290" s="1"/>
      <c r="F290" s="1"/>
      <c r="G290" s="1"/>
      <c r="H290" s="1"/>
      <c r="I290" s="1"/>
      <c r="J290" s="1"/>
      <c r="K290" s="1"/>
      <c r="L290" s="1"/>
      <c r="M290" s="1"/>
      <c r="N290" s="1"/>
      <c r="O290" s="1"/>
      <c r="P290" s="1"/>
      <c r="Q290" s="1"/>
    </row>
    <row r="291" spans="2:17" x14ac:dyDescent="0.2">
      <c r="B291" s="1"/>
      <c r="C291" s="1"/>
      <c r="D291" s="1"/>
      <c r="E291" s="1"/>
      <c r="F291" s="1"/>
      <c r="G291" s="1"/>
      <c r="H291" s="1"/>
      <c r="I291" s="1"/>
      <c r="J291" s="1"/>
      <c r="K291" s="1"/>
      <c r="L291" s="1"/>
      <c r="M291" s="1"/>
      <c r="N291" s="1"/>
      <c r="O291" s="1"/>
      <c r="P291" s="1"/>
      <c r="Q291" s="1"/>
    </row>
    <row r="292" spans="2:17" x14ac:dyDescent="0.2">
      <c r="B292" s="1"/>
      <c r="C292" s="1"/>
      <c r="D292" s="1"/>
      <c r="E292" s="1"/>
      <c r="F292" s="1"/>
      <c r="G292" s="1"/>
      <c r="H292" s="1"/>
      <c r="I292" s="1"/>
      <c r="J292" s="1"/>
      <c r="K292" s="1"/>
      <c r="L292" s="1"/>
      <c r="M292" s="1"/>
      <c r="N292" s="1"/>
      <c r="O292" s="1"/>
      <c r="P292" s="1"/>
      <c r="Q292" s="1"/>
    </row>
    <row r="293" spans="2:17" x14ac:dyDescent="0.2">
      <c r="B293" s="1"/>
      <c r="C293" s="1"/>
      <c r="D293" s="1"/>
      <c r="E293" s="1"/>
      <c r="F293" s="1"/>
      <c r="G293" s="1"/>
      <c r="H293" s="1"/>
      <c r="I293" s="1"/>
      <c r="J293" s="1"/>
      <c r="K293" s="1"/>
      <c r="L293" s="1"/>
      <c r="M293" s="1"/>
      <c r="N293" s="1"/>
      <c r="O293" s="1"/>
      <c r="P293" s="1"/>
      <c r="Q293" s="1"/>
    </row>
    <row r="294" spans="2:17" x14ac:dyDescent="0.2">
      <c r="B294" s="1"/>
      <c r="C294" s="1"/>
      <c r="D294" s="1"/>
      <c r="E294" s="1"/>
      <c r="F294" s="1"/>
      <c r="G294" s="1"/>
      <c r="H294" s="1"/>
      <c r="I294" s="1"/>
      <c r="J294" s="1"/>
      <c r="K294" s="1"/>
      <c r="L294" s="1"/>
      <c r="M294" s="1"/>
      <c r="N294" s="1"/>
      <c r="O294" s="1"/>
      <c r="P294" s="1"/>
      <c r="Q294" s="1"/>
    </row>
    <row r="295" spans="2:17" x14ac:dyDescent="0.2">
      <c r="B295" s="1"/>
      <c r="C295" s="1"/>
      <c r="D295" s="1"/>
      <c r="E295" s="1"/>
      <c r="F295" s="1"/>
      <c r="G295" s="1"/>
      <c r="H295" s="1"/>
      <c r="I295" s="1"/>
      <c r="J295" s="1"/>
      <c r="K295" s="1"/>
      <c r="L295" s="1"/>
      <c r="M295" s="1"/>
      <c r="N295" s="1"/>
      <c r="O295" s="1"/>
      <c r="P295" s="1"/>
      <c r="Q295" s="1"/>
    </row>
    <row r="296" spans="2:17" x14ac:dyDescent="0.2">
      <c r="B296" s="1"/>
      <c r="C296" s="1"/>
      <c r="D296" s="1"/>
      <c r="E296" s="1"/>
      <c r="F296" s="1"/>
      <c r="G296" s="1"/>
      <c r="H296" s="1"/>
      <c r="I296" s="1"/>
      <c r="J296" s="1"/>
      <c r="K296" s="1"/>
      <c r="L296" s="1"/>
      <c r="M296" s="1"/>
      <c r="N296" s="1"/>
      <c r="O296" s="1"/>
      <c r="P296" s="1"/>
      <c r="Q296" s="1"/>
    </row>
    <row r="297" spans="2:17" x14ac:dyDescent="0.2">
      <c r="B297" s="1"/>
      <c r="C297" s="1"/>
      <c r="D297" s="1"/>
      <c r="E297" s="1"/>
      <c r="F297" s="1"/>
      <c r="G297" s="1"/>
      <c r="H297" s="1"/>
      <c r="I297" s="1"/>
      <c r="J297" s="1"/>
      <c r="K297" s="1"/>
      <c r="L297" s="1"/>
      <c r="M297" s="1"/>
      <c r="N297" s="1"/>
      <c r="O297" s="1"/>
      <c r="P297" s="1"/>
      <c r="Q297" s="1"/>
    </row>
    <row r="298" spans="2:17" x14ac:dyDescent="0.2">
      <c r="B298" s="1"/>
      <c r="C298" s="1"/>
      <c r="D298" s="1"/>
      <c r="E298" s="1"/>
      <c r="F298" s="1"/>
      <c r="G298" s="1"/>
      <c r="H298" s="1"/>
      <c r="I298" s="1"/>
      <c r="J298" s="1"/>
      <c r="K298" s="1"/>
      <c r="L298" s="1"/>
      <c r="M298" s="1"/>
      <c r="N298" s="1"/>
      <c r="O298" s="1"/>
      <c r="P298" s="1"/>
      <c r="Q298" s="1"/>
    </row>
    <row r="299" spans="2:17" x14ac:dyDescent="0.2">
      <c r="B299" s="1"/>
      <c r="C299" s="1"/>
      <c r="D299" s="1"/>
      <c r="E299" s="1"/>
      <c r="F299" s="1"/>
      <c r="G299" s="1"/>
      <c r="H299" s="1"/>
      <c r="I299" s="1"/>
      <c r="J299" s="1"/>
      <c r="K299" s="1"/>
      <c r="L299" s="1"/>
      <c r="M299" s="1"/>
      <c r="N299" s="1"/>
      <c r="O299" s="1"/>
      <c r="P299" s="1"/>
      <c r="Q299" s="1"/>
    </row>
    <row r="300" spans="2:17" x14ac:dyDescent="0.2">
      <c r="B300" s="1"/>
      <c r="C300" s="1"/>
      <c r="D300" s="1"/>
      <c r="E300" s="1"/>
      <c r="F300" s="1"/>
      <c r="G300" s="1"/>
      <c r="H300" s="1"/>
      <c r="I300" s="1"/>
      <c r="J300" s="1"/>
      <c r="K300" s="1"/>
      <c r="L300" s="1"/>
      <c r="M300" s="1"/>
      <c r="N300" s="1"/>
      <c r="O300" s="1"/>
      <c r="P300" s="1"/>
      <c r="Q300" s="1"/>
    </row>
    <row r="301" spans="2:17" x14ac:dyDescent="0.2">
      <c r="B301" s="1"/>
      <c r="C301" s="1"/>
      <c r="D301" s="1"/>
      <c r="E301" s="1"/>
      <c r="F301" s="1"/>
      <c r="G301" s="1"/>
      <c r="H301" s="1"/>
      <c r="I301" s="1"/>
      <c r="J301" s="1"/>
      <c r="K301" s="1"/>
      <c r="L301" s="1"/>
      <c r="M301" s="1"/>
      <c r="N301" s="1"/>
      <c r="O301" s="1"/>
      <c r="P301" s="1"/>
      <c r="Q301" s="1"/>
    </row>
    <row r="302" spans="2:17" x14ac:dyDescent="0.2">
      <c r="B302" s="1"/>
      <c r="C302" s="1"/>
      <c r="D302" s="1"/>
      <c r="E302" s="1"/>
      <c r="F302" s="1"/>
      <c r="G302" s="1"/>
      <c r="H302" s="1"/>
      <c r="I302" s="1"/>
      <c r="J302" s="1"/>
      <c r="K302" s="1"/>
      <c r="L302" s="1"/>
      <c r="M302" s="1"/>
      <c r="N302" s="1"/>
      <c r="O302" s="1"/>
      <c r="P302" s="1"/>
      <c r="Q302" s="1"/>
    </row>
    <row r="303" spans="2:17" x14ac:dyDescent="0.2">
      <c r="B303" s="1"/>
      <c r="C303" s="1"/>
      <c r="D303" s="1"/>
      <c r="E303" s="1"/>
      <c r="F303" s="1"/>
      <c r="G303" s="1"/>
      <c r="H303" s="1"/>
      <c r="I303" s="1"/>
      <c r="J303" s="1"/>
      <c r="K303" s="1"/>
      <c r="L303" s="1"/>
      <c r="M303" s="1"/>
      <c r="N303" s="1"/>
      <c r="O303" s="1"/>
      <c r="P303" s="1"/>
      <c r="Q303" s="1"/>
    </row>
    <row r="304" spans="2:17" x14ac:dyDescent="0.2">
      <c r="B304" s="1"/>
      <c r="C304" s="1"/>
      <c r="D304" s="1"/>
      <c r="E304" s="1"/>
      <c r="F304" s="1"/>
      <c r="G304" s="1"/>
      <c r="H304" s="1"/>
      <c r="I304" s="1"/>
      <c r="J304" s="1"/>
      <c r="K304" s="1"/>
      <c r="L304" s="1"/>
      <c r="M304" s="1"/>
      <c r="N304" s="1"/>
      <c r="O304" s="1"/>
      <c r="P304" s="1"/>
      <c r="Q304" s="1"/>
    </row>
    <row r="305" spans="2:17" x14ac:dyDescent="0.2">
      <c r="B305" s="1"/>
      <c r="C305" s="1"/>
      <c r="D305" s="1"/>
      <c r="E305" s="1"/>
      <c r="F305" s="1"/>
      <c r="G305" s="1"/>
      <c r="H305" s="1"/>
      <c r="I305" s="1"/>
      <c r="J305" s="1"/>
      <c r="K305" s="1"/>
      <c r="L305" s="1"/>
      <c r="M305" s="1"/>
      <c r="N305" s="1"/>
      <c r="O305" s="1"/>
      <c r="P305" s="1"/>
      <c r="Q305" s="1"/>
    </row>
    <row r="306" spans="2:17" x14ac:dyDescent="0.2">
      <c r="B306" s="1"/>
      <c r="C306" s="1"/>
      <c r="D306" s="1"/>
      <c r="E306" s="1"/>
      <c r="F306" s="1"/>
      <c r="G306" s="1"/>
      <c r="H306" s="1"/>
      <c r="I306" s="1"/>
      <c r="J306" s="1"/>
      <c r="K306" s="1"/>
      <c r="L306" s="1"/>
      <c r="M306" s="1"/>
      <c r="N306" s="1"/>
      <c r="O306" s="1"/>
      <c r="P306" s="1"/>
      <c r="Q306" s="1"/>
    </row>
    <row r="307" spans="2:17" x14ac:dyDescent="0.2">
      <c r="B307" s="1"/>
      <c r="C307" s="1"/>
      <c r="D307" s="1"/>
      <c r="E307" s="1"/>
      <c r="F307" s="1"/>
      <c r="G307" s="1"/>
      <c r="H307" s="1"/>
      <c r="I307" s="1"/>
      <c r="J307" s="1"/>
      <c r="K307" s="1"/>
      <c r="L307" s="1"/>
      <c r="M307" s="1"/>
      <c r="N307" s="1"/>
      <c r="O307" s="1"/>
      <c r="P307" s="1"/>
      <c r="Q307" s="1"/>
    </row>
    <row r="308" spans="2:17" x14ac:dyDescent="0.2">
      <c r="B308" s="1"/>
      <c r="C308" s="1"/>
      <c r="D308" s="1"/>
      <c r="E308" s="1"/>
      <c r="F308" s="1"/>
      <c r="G308" s="1"/>
      <c r="H308" s="1"/>
      <c r="I308" s="1"/>
      <c r="J308" s="1"/>
      <c r="K308" s="1"/>
      <c r="L308" s="1"/>
      <c r="M308" s="1"/>
      <c r="N308" s="1"/>
      <c r="O308" s="1"/>
      <c r="P308" s="1"/>
      <c r="Q308" s="1"/>
    </row>
    <row r="309" spans="2:17" x14ac:dyDescent="0.2">
      <c r="B309" s="1"/>
      <c r="C309" s="1"/>
      <c r="D309" s="1"/>
      <c r="E309" s="1"/>
      <c r="F309" s="1"/>
      <c r="G309" s="1"/>
      <c r="H309" s="1"/>
      <c r="I309" s="1"/>
      <c r="J309" s="1"/>
      <c r="K309" s="1"/>
      <c r="L309" s="1"/>
      <c r="M309" s="1"/>
      <c r="N309" s="1"/>
      <c r="O309" s="1"/>
      <c r="P309" s="1"/>
      <c r="Q309" s="1"/>
    </row>
    <row r="310" spans="2:17" x14ac:dyDescent="0.2">
      <c r="B310" s="1"/>
      <c r="C310" s="1"/>
      <c r="D310" s="1"/>
      <c r="E310" s="1"/>
      <c r="F310" s="1"/>
      <c r="G310" s="1"/>
      <c r="H310" s="1"/>
      <c r="I310" s="1"/>
      <c r="J310" s="1"/>
      <c r="K310" s="1"/>
      <c r="L310" s="1"/>
      <c r="M310" s="1"/>
      <c r="N310" s="1"/>
      <c r="O310" s="1"/>
      <c r="P310" s="1"/>
      <c r="Q310" s="1"/>
    </row>
    <row r="311" spans="2:17" x14ac:dyDescent="0.2">
      <c r="B311" s="1"/>
      <c r="C311" s="1"/>
      <c r="D311" s="1"/>
      <c r="E311" s="1"/>
      <c r="F311" s="1"/>
      <c r="G311" s="1"/>
      <c r="H311" s="1"/>
      <c r="I311" s="1"/>
      <c r="J311" s="1"/>
      <c r="K311" s="1"/>
      <c r="L311" s="1"/>
      <c r="M311" s="1"/>
      <c r="N311" s="1"/>
      <c r="O311" s="1"/>
      <c r="P311" s="1"/>
      <c r="Q311" s="1"/>
    </row>
    <row r="312" spans="2:17" x14ac:dyDescent="0.2">
      <c r="B312" s="1"/>
      <c r="C312" s="1"/>
      <c r="D312" s="1"/>
      <c r="E312" s="1"/>
      <c r="F312" s="1"/>
      <c r="G312" s="1"/>
      <c r="H312" s="1"/>
      <c r="I312" s="1"/>
      <c r="J312" s="1"/>
      <c r="K312" s="1"/>
      <c r="L312" s="1"/>
      <c r="M312" s="1"/>
      <c r="N312" s="1"/>
      <c r="O312" s="1"/>
      <c r="P312" s="1"/>
      <c r="Q312" s="1"/>
    </row>
    <row r="313" spans="2:17" x14ac:dyDescent="0.2">
      <c r="B313" s="1"/>
      <c r="C313" s="1"/>
      <c r="D313" s="1"/>
      <c r="E313" s="1"/>
      <c r="F313" s="1"/>
      <c r="G313" s="1"/>
      <c r="H313" s="1"/>
      <c r="I313" s="1"/>
      <c r="J313" s="1"/>
      <c r="K313" s="1"/>
      <c r="L313" s="1"/>
      <c r="M313" s="1"/>
      <c r="N313" s="1"/>
      <c r="O313" s="1"/>
      <c r="P313" s="1"/>
      <c r="Q313" s="1"/>
    </row>
    <row r="314" spans="2:17" x14ac:dyDescent="0.2">
      <c r="B314" s="1"/>
      <c r="C314" s="1"/>
      <c r="D314" s="1"/>
      <c r="E314" s="1"/>
      <c r="F314" s="1"/>
      <c r="G314" s="1"/>
      <c r="H314" s="1"/>
      <c r="I314" s="1"/>
      <c r="J314" s="1"/>
      <c r="K314" s="1"/>
      <c r="L314" s="1"/>
      <c r="M314" s="1"/>
      <c r="N314" s="1"/>
      <c r="O314" s="1"/>
      <c r="P314" s="1"/>
      <c r="Q314" s="1"/>
    </row>
    <row r="315" spans="2:17" x14ac:dyDescent="0.2">
      <c r="B315" s="1"/>
      <c r="C315" s="1"/>
      <c r="D315" s="1"/>
      <c r="E315" s="1"/>
      <c r="F315" s="1"/>
      <c r="G315" s="1"/>
      <c r="H315" s="1"/>
      <c r="I315" s="1"/>
      <c r="J315" s="1"/>
      <c r="K315" s="1"/>
      <c r="L315" s="1"/>
      <c r="M315" s="1"/>
      <c r="N315" s="1"/>
      <c r="O315" s="1"/>
      <c r="P315" s="1"/>
      <c r="Q315" s="1"/>
    </row>
    <row r="316" spans="2:17" x14ac:dyDescent="0.2">
      <c r="B316" s="1"/>
      <c r="C316" s="1"/>
      <c r="D316" s="1"/>
      <c r="E316" s="1"/>
      <c r="F316" s="1"/>
      <c r="G316" s="1"/>
      <c r="H316" s="1"/>
      <c r="I316" s="1"/>
      <c r="J316" s="1"/>
      <c r="K316" s="1"/>
      <c r="L316" s="1"/>
      <c r="M316" s="1"/>
      <c r="N316" s="1"/>
      <c r="O316" s="1"/>
      <c r="P316" s="1"/>
      <c r="Q316" s="1"/>
    </row>
    <row r="317" spans="2:17" x14ac:dyDescent="0.2">
      <c r="B317" s="1"/>
      <c r="C317" s="1"/>
      <c r="D317" s="1"/>
      <c r="E317" s="1"/>
      <c r="F317" s="1"/>
      <c r="G317" s="1"/>
      <c r="H317" s="1"/>
      <c r="I317" s="1"/>
      <c r="J317" s="1"/>
      <c r="K317" s="1"/>
      <c r="L317" s="1"/>
      <c r="M317" s="1"/>
      <c r="N317" s="1"/>
      <c r="O317" s="1"/>
      <c r="P317" s="1"/>
      <c r="Q317" s="1"/>
    </row>
    <row r="318" spans="2:17" x14ac:dyDescent="0.2">
      <c r="B318" s="1"/>
      <c r="C318" s="1"/>
      <c r="D318" s="1"/>
      <c r="E318" s="1"/>
      <c r="F318" s="1"/>
      <c r="G318" s="1"/>
      <c r="H318" s="1"/>
      <c r="I318" s="1"/>
      <c r="J318" s="1"/>
      <c r="K318" s="1"/>
      <c r="L318" s="1"/>
      <c r="M318" s="1"/>
      <c r="N318" s="1"/>
      <c r="O318" s="1"/>
      <c r="P318" s="1"/>
      <c r="Q318" s="1"/>
    </row>
    <row r="319" spans="2:17" x14ac:dyDescent="0.2">
      <c r="B319" s="1"/>
      <c r="C319" s="1"/>
      <c r="D319" s="1"/>
      <c r="E319" s="1"/>
      <c r="F319" s="1"/>
      <c r="G319" s="1"/>
      <c r="H319" s="1"/>
      <c r="I319" s="1"/>
      <c r="J319" s="1"/>
      <c r="K319" s="1"/>
      <c r="L319" s="1"/>
      <c r="M319" s="1"/>
      <c r="N319" s="1"/>
      <c r="O319" s="1"/>
      <c r="P319" s="1"/>
      <c r="Q319" s="1"/>
    </row>
    <row r="320" spans="2:17" x14ac:dyDescent="0.2">
      <c r="B320" s="1"/>
      <c r="C320" s="1"/>
      <c r="D320" s="1"/>
      <c r="E320" s="1"/>
      <c r="F320" s="1"/>
      <c r="G320" s="1"/>
      <c r="H320" s="1"/>
      <c r="I320" s="1"/>
      <c r="J320" s="1"/>
      <c r="K320" s="1"/>
      <c r="L320" s="1"/>
      <c r="M320" s="1"/>
      <c r="N320" s="1"/>
      <c r="O320" s="1"/>
      <c r="P320" s="1"/>
      <c r="Q320" s="1"/>
    </row>
    <row r="321" spans="2:17" x14ac:dyDescent="0.2">
      <c r="B321" s="1"/>
      <c r="C321" s="1"/>
      <c r="D321" s="1"/>
      <c r="E321" s="1"/>
      <c r="F321" s="1"/>
      <c r="G321" s="1"/>
      <c r="H321" s="1"/>
      <c r="I321" s="1"/>
      <c r="J321" s="1"/>
      <c r="K321" s="1"/>
      <c r="L321" s="1"/>
      <c r="M321" s="1"/>
      <c r="N321" s="1"/>
      <c r="O321" s="1"/>
      <c r="P321" s="1"/>
      <c r="Q321" s="1"/>
    </row>
    <row r="322" spans="2:17" x14ac:dyDescent="0.2">
      <c r="B322" s="1"/>
      <c r="C322" s="1"/>
      <c r="D322" s="1"/>
      <c r="E322" s="1"/>
      <c r="F322" s="1"/>
      <c r="G322" s="1"/>
      <c r="H322" s="1"/>
      <c r="I322" s="1"/>
      <c r="J322" s="1"/>
      <c r="K322" s="1"/>
      <c r="L322" s="1"/>
      <c r="M322" s="1"/>
      <c r="N322" s="1"/>
      <c r="O322" s="1"/>
      <c r="P322" s="1"/>
      <c r="Q322" s="1"/>
    </row>
    <row r="323" spans="2:17" x14ac:dyDescent="0.2">
      <c r="B323" s="1"/>
      <c r="C323" s="1"/>
      <c r="D323" s="1"/>
      <c r="E323" s="1"/>
      <c r="F323" s="1"/>
      <c r="G323" s="1"/>
      <c r="H323" s="1"/>
      <c r="I323" s="1"/>
      <c r="J323" s="1"/>
      <c r="K323" s="1"/>
      <c r="L323" s="1"/>
      <c r="M323" s="1"/>
      <c r="N323" s="1"/>
      <c r="O323" s="1"/>
      <c r="P323" s="1"/>
      <c r="Q323" s="1"/>
    </row>
    <row r="324" spans="2:17" x14ac:dyDescent="0.2">
      <c r="B324" s="1"/>
      <c r="C324" s="1"/>
      <c r="D324" s="1"/>
      <c r="E324" s="1"/>
      <c r="F324" s="1"/>
      <c r="G324" s="1"/>
      <c r="H324" s="1"/>
      <c r="I324" s="1"/>
      <c r="J324" s="1"/>
      <c r="K324" s="1"/>
      <c r="L324" s="1"/>
      <c r="M324" s="1"/>
      <c r="N324" s="1"/>
      <c r="O324" s="1"/>
      <c r="P324" s="1"/>
      <c r="Q324" s="1"/>
    </row>
    <row r="325" spans="2:17" x14ac:dyDescent="0.2">
      <c r="B325" s="1"/>
      <c r="C325" s="1"/>
      <c r="D325" s="1"/>
      <c r="E325" s="1"/>
      <c r="F325" s="1"/>
      <c r="G325" s="1"/>
      <c r="H325" s="1"/>
      <c r="I325" s="1"/>
      <c r="J325" s="1"/>
      <c r="K325" s="1"/>
      <c r="L325" s="1"/>
      <c r="M325" s="1"/>
      <c r="N325" s="1"/>
      <c r="O325" s="1"/>
      <c r="P325" s="1"/>
      <c r="Q325" s="1"/>
    </row>
    <row r="326" spans="2:17" x14ac:dyDescent="0.2">
      <c r="B326" s="1"/>
      <c r="C326" s="1"/>
      <c r="D326" s="1"/>
      <c r="E326" s="1"/>
      <c r="F326" s="1"/>
      <c r="G326" s="1"/>
      <c r="H326" s="1"/>
      <c r="I326" s="1"/>
      <c r="J326" s="1"/>
      <c r="K326" s="1"/>
      <c r="L326" s="1"/>
      <c r="M326" s="1"/>
      <c r="N326" s="1"/>
      <c r="O326" s="1"/>
      <c r="P326" s="1"/>
      <c r="Q326" s="1"/>
    </row>
    <row r="327" spans="2:17" x14ac:dyDescent="0.2">
      <c r="B327" s="1"/>
      <c r="C327" s="1"/>
      <c r="D327" s="1"/>
      <c r="E327" s="1"/>
      <c r="F327" s="1"/>
      <c r="G327" s="1"/>
      <c r="H327" s="1"/>
      <c r="I327" s="1"/>
      <c r="J327" s="1"/>
      <c r="K327" s="1"/>
      <c r="L327" s="1"/>
      <c r="M327" s="1"/>
      <c r="N327" s="1"/>
      <c r="O327" s="1"/>
      <c r="P327" s="1"/>
      <c r="Q327" s="1"/>
    </row>
    <row r="328" spans="2:17" x14ac:dyDescent="0.2">
      <c r="B328" s="1"/>
      <c r="C328" s="1"/>
      <c r="D328" s="1"/>
      <c r="E328" s="1"/>
      <c r="F328" s="1"/>
      <c r="G328" s="1"/>
      <c r="H328" s="1"/>
      <c r="I328" s="1"/>
      <c r="J328" s="1"/>
      <c r="K328" s="1"/>
      <c r="L328" s="1"/>
      <c r="M328" s="1"/>
      <c r="N328" s="1"/>
      <c r="O328" s="1"/>
      <c r="P328" s="1"/>
      <c r="Q328" s="1"/>
    </row>
    <row r="329" spans="2:17" x14ac:dyDescent="0.2">
      <c r="B329" s="1"/>
      <c r="C329" s="1"/>
      <c r="D329" s="1"/>
      <c r="E329" s="1"/>
      <c r="F329" s="1"/>
      <c r="G329" s="1"/>
      <c r="H329" s="1"/>
      <c r="I329" s="1"/>
      <c r="J329" s="1"/>
      <c r="K329" s="1"/>
      <c r="L329" s="1"/>
      <c r="M329" s="1"/>
      <c r="N329" s="1"/>
      <c r="O329" s="1"/>
      <c r="P329" s="1"/>
      <c r="Q329" s="1"/>
    </row>
    <row r="330" spans="2:17" x14ac:dyDescent="0.2">
      <c r="B330" s="1"/>
      <c r="C330" s="1"/>
      <c r="D330" s="1"/>
      <c r="E330" s="1"/>
      <c r="F330" s="1"/>
      <c r="G330" s="1"/>
      <c r="H330" s="1"/>
      <c r="I330" s="1"/>
      <c r="J330" s="1"/>
      <c r="K330" s="1"/>
      <c r="L330" s="1"/>
      <c r="M330" s="1"/>
      <c r="N330" s="1"/>
      <c r="O330" s="1"/>
      <c r="P330" s="1"/>
      <c r="Q330" s="1"/>
    </row>
    <row r="331" spans="2:17" x14ac:dyDescent="0.2">
      <c r="B331" s="1"/>
      <c r="C331" s="1"/>
      <c r="D331" s="1"/>
      <c r="E331" s="1"/>
      <c r="F331" s="1"/>
      <c r="G331" s="1"/>
      <c r="H331" s="1"/>
      <c r="I331" s="1"/>
      <c r="J331" s="1"/>
      <c r="K331" s="1"/>
      <c r="L331" s="1"/>
      <c r="M331" s="1"/>
      <c r="N331" s="1"/>
      <c r="O331" s="1"/>
      <c r="P331" s="1"/>
      <c r="Q331" s="1"/>
    </row>
    <row r="332" spans="2:17" x14ac:dyDescent="0.2">
      <c r="B332" s="1"/>
      <c r="C332" s="1"/>
      <c r="D332" s="1"/>
      <c r="E332" s="1"/>
      <c r="F332" s="1"/>
      <c r="G332" s="1"/>
      <c r="H332" s="1"/>
      <c r="I332" s="1"/>
      <c r="J332" s="1"/>
      <c r="K332" s="1"/>
      <c r="L332" s="1"/>
      <c r="M332" s="1"/>
      <c r="N332" s="1"/>
      <c r="O332" s="1"/>
      <c r="P332" s="1"/>
      <c r="Q332" s="1"/>
    </row>
    <row r="333" spans="2:17" x14ac:dyDescent="0.2">
      <c r="B333" s="1"/>
      <c r="C333" s="1"/>
      <c r="D333" s="1"/>
      <c r="E333" s="1"/>
      <c r="F333" s="1"/>
      <c r="G333" s="1"/>
      <c r="H333" s="1"/>
      <c r="I333" s="1"/>
      <c r="J333" s="1"/>
      <c r="K333" s="1"/>
      <c r="L333" s="1"/>
      <c r="M333" s="1"/>
      <c r="N333" s="1"/>
      <c r="O333" s="1"/>
      <c r="P333" s="1"/>
      <c r="Q333" s="1"/>
    </row>
    <row r="334" spans="2:17" x14ac:dyDescent="0.2">
      <c r="B334" s="1"/>
      <c r="C334" s="1"/>
      <c r="D334" s="1"/>
      <c r="E334" s="1"/>
      <c r="F334" s="1"/>
      <c r="G334" s="1"/>
      <c r="H334" s="1"/>
      <c r="I334" s="1"/>
      <c r="J334" s="1"/>
      <c r="K334" s="1"/>
      <c r="L334" s="1"/>
      <c r="M334" s="1"/>
      <c r="N334" s="1"/>
      <c r="O334" s="1"/>
      <c r="P334" s="1"/>
      <c r="Q334" s="1"/>
    </row>
    <row r="335" spans="2:17" x14ac:dyDescent="0.2">
      <c r="B335" s="1"/>
      <c r="C335" s="1"/>
      <c r="D335" s="1"/>
      <c r="E335" s="1"/>
      <c r="F335" s="1"/>
      <c r="G335" s="1"/>
      <c r="H335" s="1"/>
      <c r="I335" s="1"/>
      <c r="J335" s="1"/>
      <c r="K335" s="1"/>
      <c r="L335" s="1"/>
      <c r="M335" s="1"/>
      <c r="N335" s="1"/>
      <c r="O335" s="1"/>
      <c r="P335" s="1"/>
      <c r="Q335" s="1"/>
    </row>
    <row r="336" spans="2:17" x14ac:dyDescent="0.2">
      <c r="B336" s="1"/>
      <c r="C336" s="1"/>
      <c r="D336" s="1"/>
      <c r="E336" s="1"/>
      <c r="F336" s="1"/>
      <c r="G336" s="1"/>
      <c r="H336" s="1"/>
      <c r="I336" s="1"/>
      <c r="J336" s="1"/>
      <c r="K336" s="1"/>
      <c r="L336" s="1"/>
      <c r="M336" s="1"/>
      <c r="N336" s="1"/>
      <c r="O336" s="1"/>
      <c r="P336" s="1"/>
      <c r="Q336" s="1"/>
    </row>
    <row r="337" spans="2:17" x14ac:dyDescent="0.2">
      <c r="B337" s="1"/>
      <c r="C337" s="1"/>
      <c r="D337" s="1"/>
      <c r="E337" s="1"/>
      <c r="F337" s="1"/>
      <c r="G337" s="1"/>
      <c r="H337" s="1"/>
      <c r="I337" s="1"/>
      <c r="J337" s="1"/>
      <c r="K337" s="1"/>
      <c r="L337" s="1"/>
      <c r="M337" s="1"/>
      <c r="N337" s="1"/>
      <c r="O337" s="1"/>
      <c r="P337" s="1"/>
      <c r="Q337" s="1"/>
    </row>
    <row r="338" spans="2:17" x14ac:dyDescent="0.2">
      <c r="B338" s="1"/>
      <c r="C338" s="1"/>
      <c r="D338" s="1"/>
      <c r="E338" s="1"/>
      <c r="F338" s="1"/>
      <c r="G338" s="1"/>
      <c r="H338" s="1"/>
      <c r="I338" s="1"/>
      <c r="J338" s="1"/>
      <c r="K338" s="1"/>
      <c r="L338" s="1"/>
      <c r="M338" s="1"/>
      <c r="N338" s="1"/>
      <c r="O338" s="1"/>
      <c r="P338" s="1"/>
      <c r="Q338" s="1"/>
    </row>
    <row r="339" spans="2:17" x14ac:dyDescent="0.2">
      <c r="B339" s="1"/>
      <c r="C339" s="1"/>
      <c r="D339" s="1"/>
      <c r="E339" s="1"/>
      <c r="F339" s="1"/>
      <c r="G339" s="1"/>
      <c r="H339" s="1"/>
      <c r="I339" s="1"/>
      <c r="J339" s="1"/>
      <c r="K339" s="1"/>
      <c r="L339" s="1"/>
      <c r="M339" s="1"/>
      <c r="N339" s="1"/>
      <c r="O339" s="1"/>
      <c r="P339" s="1"/>
      <c r="Q339" s="1"/>
    </row>
    <row r="340" spans="2:17" x14ac:dyDescent="0.2">
      <c r="B340" s="1"/>
      <c r="C340" s="1"/>
      <c r="D340" s="1"/>
      <c r="E340" s="1"/>
      <c r="F340" s="1"/>
      <c r="G340" s="1"/>
      <c r="H340" s="1"/>
      <c r="I340" s="1"/>
      <c r="J340" s="1"/>
      <c r="K340" s="1"/>
      <c r="L340" s="1"/>
      <c r="M340" s="1"/>
      <c r="N340" s="1"/>
      <c r="O340" s="1"/>
      <c r="P340" s="1"/>
      <c r="Q340" s="1"/>
    </row>
    <row r="341" spans="2:17" x14ac:dyDescent="0.2">
      <c r="B341" s="1"/>
      <c r="C341" s="1"/>
      <c r="D341" s="1"/>
      <c r="E341" s="1"/>
      <c r="F341" s="1"/>
      <c r="G341" s="1"/>
      <c r="H341" s="1"/>
      <c r="I341" s="1"/>
      <c r="J341" s="1"/>
      <c r="K341" s="1"/>
      <c r="L341" s="1"/>
      <c r="M341" s="1"/>
      <c r="N341" s="1"/>
      <c r="O341" s="1"/>
      <c r="P341" s="1"/>
      <c r="Q341" s="1"/>
    </row>
    <row r="342" spans="2:17" x14ac:dyDescent="0.2">
      <c r="B342" s="1"/>
      <c r="C342" s="1"/>
      <c r="D342" s="1"/>
      <c r="E342" s="1"/>
      <c r="F342" s="1"/>
      <c r="G342" s="1"/>
      <c r="H342" s="1"/>
      <c r="I342" s="1"/>
      <c r="J342" s="1"/>
      <c r="K342" s="1"/>
      <c r="L342" s="1"/>
      <c r="M342" s="1"/>
      <c r="N342" s="1"/>
      <c r="O342" s="1"/>
      <c r="P342" s="1"/>
      <c r="Q342" s="1"/>
    </row>
    <row r="343" spans="2:17" x14ac:dyDescent="0.2">
      <c r="B343" s="1"/>
      <c r="C343" s="1"/>
      <c r="D343" s="1"/>
      <c r="E343" s="1"/>
      <c r="F343" s="1"/>
      <c r="G343" s="1"/>
      <c r="H343" s="1"/>
      <c r="I343" s="1"/>
      <c r="J343" s="1"/>
      <c r="K343" s="1"/>
      <c r="L343" s="1"/>
      <c r="M343" s="1"/>
      <c r="N343" s="1"/>
      <c r="O343" s="1"/>
      <c r="P343" s="1"/>
      <c r="Q343" s="1"/>
    </row>
    <row r="344" spans="2:17" x14ac:dyDescent="0.2">
      <c r="B344" s="1"/>
      <c r="C344" s="1"/>
      <c r="D344" s="1"/>
      <c r="E344" s="1"/>
      <c r="F344" s="1"/>
      <c r="G344" s="1"/>
      <c r="H344" s="1"/>
      <c r="I344" s="1"/>
      <c r="J344" s="1"/>
      <c r="K344" s="1"/>
      <c r="L344" s="1"/>
      <c r="M344" s="1"/>
      <c r="N344" s="1"/>
      <c r="O344" s="1"/>
      <c r="P344" s="1"/>
      <c r="Q344" s="1"/>
    </row>
    <row r="345" spans="2:17" x14ac:dyDescent="0.2">
      <c r="B345" s="1"/>
      <c r="C345" s="1"/>
      <c r="D345" s="1"/>
      <c r="E345" s="1"/>
      <c r="F345" s="1"/>
      <c r="G345" s="1"/>
      <c r="H345" s="1"/>
      <c r="I345" s="1"/>
      <c r="J345" s="1"/>
      <c r="K345" s="1"/>
      <c r="L345" s="1"/>
      <c r="M345" s="1"/>
      <c r="N345" s="1"/>
      <c r="O345" s="1"/>
      <c r="P345" s="1"/>
      <c r="Q345" s="1"/>
    </row>
    <row r="346" spans="2:17" x14ac:dyDescent="0.2">
      <c r="B346" s="1"/>
      <c r="C346" s="1"/>
      <c r="D346" s="1"/>
      <c r="E346" s="1"/>
      <c r="F346" s="1"/>
      <c r="G346" s="1"/>
      <c r="H346" s="1"/>
      <c r="I346" s="1"/>
      <c r="J346" s="1"/>
      <c r="K346" s="1"/>
      <c r="L346" s="1"/>
      <c r="M346" s="1"/>
      <c r="N346" s="1"/>
      <c r="O346" s="1"/>
      <c r="P346" s="1"/>
      <c r="Q346" s="1"/>
    </row>
    <row r="347" spans="2:17" x14ac:dyDescent="0.2">
      <c r="B347" s="1"/>
      <c r="C347" s="1"/>
      <c r="D347" s="1"/>
      <c r="E347" s="1"/>
      <c r="F347" s="1"/>
      <c r="G347" s="1"/>
      <c r="H347" s="1"/>
      <c r="I347" s="1"/>
      <c r="J347" s="1"/>
      <c r="K347" s="1"/>
      <c r="L347" s="1"/>
      <c r="M347" s="1"/>
      <c r="N347" s="1"/>
      <c r="O347" s="1"/>
      <c r="P347" s="1"/>
      <c r="Q347" s="1"/>
    </row>
    <row r="348" spans="2:17" x14ac:dyDescent="0.2">
      <c r="B348" s="1"/>
      <c r="C348" s="1"/>
      <c r="D348" s="1"/>
      <c r="E348" s="1"/>
      <c r="F348" s="1"/>
      <c r="G348" s="1"/>
      <c r="H348" s="1"/>
      <c r="I348" s="1"/>
      <c r="J348" s="1"/>
      <c r="K348" s="1"/>
      <c r="L348" s="1"/>
      <c r="M348" s="1"/>
      <c r="N348" s="1"/>
      <c r="O348" s="1"/>
      <c r="P348" s="1"/>
      <c r="Q348" s="1"/>
    </row>
    <row r="349" spans="2:17" x14ac:dyDescent="0.2">
      <c r="B349" s="1"/>
      <c r="C349" s="1"/>
      <c r="D349" s="1"/>
      <c r="E349" s="1"/>
      <c r="F349" s="1"/>
      <c r="G349" s="1"/>
      <c r="H349" s="1"/>
      <c r="I349" s="1"/>
      <c r="J349" s="1"/>
      <c r="K349" s="1"/>
      <c r="L349" s="1"/>
      <c r="M349" s="1"/>
      <c r="N349" s="1"/>
      <c r="O349" s="1"/>
      <c r="P349" s="1"/>
      <c r="Q349" s="1"/>
    </row>
    <row r="350" spans="2:17" x14ac:dyDescent="0.2">
      <c r="B350" s="1"/>
      <c r="C350" s="1"/>
      <c r="D350" s="1"/>
      <c r="E350" s="1"/>
      <c r="F350" s="1"/>
      <c r="G350" s="1"/>
      <c r="H350" s="1"/>
      <c r="I350" s="1"/>
      <c r="J350" s="1"/>
      <c r="K350" s="1"/>
      <c r="L350" s="1"/>
      <c r="M350" s="1"/>
      <c r="N350" s="1"/>
      <c r="O350" s="1"/>
      <c r="P350" s="1"/>
      <c r="Q350" s="1"/>
    </row>
    <row r="351" spans="2:17" x14ac:dyDescent="0.2">
      <c r="B351" s="1"/>
      <c r="C351" s="1"/>
      <c r="D351" s="1"/>
      <c r="E351" s="1"/>
      <c r="F351" s="1"/>
      <c r="G351" s="1"/>
      <c r="H351" s="1"/>
      <c r="I351" s="1"/>
      <c r="J351" s="1"/>
      <c r="K351" s="1"/>
      <c r="L351" s="1"/>
      <c r="M351" s="1"/>
      <c r="N351" s="1"/>
      <c r="O351" s="1"/>
      <c r="P351" s="1"/>
      <c r="Q351" s="1"/>
    </row>
    <row r="352" spans="2:17" x14ac:dyDescent="0.2">
      <c r="B352" s="1"/>
      <c r="C352" s="1"/>
      <c r="D352" s="1"/>
      <c r="E352" s="1"/>
      <c r="F352" s="1"/>
      <c r="G352" s="1"/>
      <c r="H352" s="1"/>
      <c r="I352" s="1"/>
      <c r="J352" s="1"/>
      <c r="K352" s="1"/>
      <c r="L352" s="1"/>
      <c r="M352" s="1"/>
      <c r="N352" s="1"/>
      <c r="O352" s="1"/>
      <c r="P352" s="1"/>
      <c r="Q352" s="1"/>
    </row>
    <row r="353" spans="2:17" x14ac:dyDescent="0.2">
      <c r="B353" s="1"/>
      <c r="C353" s="1"/>
      <c r="D353" s="1"/>
      <c r="E353" s="1"/>
      <c r="F353" s="1"/>
      <c r="G353" s="1"/>
      <c r="H353" s="1"/>
      <c r="I353" s="1"/>
      <c r="J353" s="1"/>
      <c r="K353" s="1"/>
      <c r="L353" s="1"/>
      <c r="M353" s="1"/>
      <c r="N353" s="1"/>
      <c r="O353" s="1"/>
      <c r="P353" s="1"/>
      <c r="Q353" s="1"/>
    </row>
    <row r="354" spans="2:17" x14ac:dyDescent="0.2">
      <c r="B354" s="1"/>
      <c r="C354" s="1"/>
      <c r="D354" s="1"/>
      <c r="E354" s="1"/>
      <c r="F354" s="1"/>
      <c r="G354" s="1"/>
      <c r="H354" s="1"/>
      <c r="I354" s="1"/>
      <c r="J354" s="1"/>
      <c r="K354" s="1"/>
      <c r="L354" s="1"/>
      <c r="M354" s="1"/>
      <c r="N354" s="1"/>
      <c r="O354" s="1"/>
      <c r="P354" s="1"/>
      <c r="Q354" s="1"/>
    </row>
    <row r="355" spans="2:17" x14ac:dyDescent="0.2">
      <c r="B355" s="1"/>
      <c r="C355" s="1"/>
      <c r="D355" s="1"/>
      <c r="E355" s="1"/>
      <c r="F355" s="1"/>
      <c r="G355" s="1"/>
      <c r="H355" s="1"/>
      <c r="I355" s="1"/>
      <c r="J355" s="1"/>
      <c r="K355" s="1"/>
      <c r="L355" s="1"/>
      <c r="M355" s="1"/>
      <c r="N355" s="1"/>
      <c r="O355" s="1"/>
      <c r="P355" s="1"/>
      <c r="Q355" s="1"/>
    </row>
    <row r="356" spans="2:17" x14ac:dyDescent="0.2">
      <c r="B356" s="1"/>
      <c r="C356" s="1"/>
      <c r="D356" s="1"/>
      <c r="E356" s="1"/>
      <c r="F356" s="1"/>
      <c r="G356" s="1"/>
      <c r="H356" s="1"/>
      <c r="I356" s="1"/>
      <c r="J356" s="1"/>
      <c r="K356" s="1"/>
      <c r="L356" s="1"/>
      <c r="M356" s="1"/>
      <c r="N356" s="1"/>
      <c r="O356" s="1"/>
      <c r="P356" s="1"/>
      <c r="Q356" s="1"/>
    </row>
    <row r="357" spans="2:17" x14ac:dyDescent="0.2">
      <c r="B357" s="1"/>
      <c r="C357" s="1"/>
      <c r="D357" s="1"/>
      <c r="E357" s="1"/>
      <c r="F357" s="1"/>
      <c r="G357" s="1"/>
      <c r="H357" s="1"/>
      <c r="I357" s="1"/>
      <c r="J357" s="1"/>
      <c r="K357" s="1"/>
      <c r="L357" s="1"/>
      <c r="M357" s="1"/>
      <c r="N357" s="1"/>
      <c r="O357" s="1"/>
      <c r="P357" s="1"/>
      <c r="Q357" s="1"/>
    </row>
    <row r="358" spans="2:17" x14ac:dyDescent="0.2">
      <c r="B358" s="1"/>
      <c r="C358" s="1"/>
      <c r="D358" s="1"/>
      <c r="E358" s="1"/>
      <c r="F358" s="1"/>
      <c r="G358" s="1"/>
      <c r="H358" s="1"/>
      <c r="I358" s="1"/>
      <c r="J358" s="1"/>
      <c r="K358" s="1"/>
      <c r="L358" s="1"/>
      <c r="M358" s="1"/>
      <c r="N358" s="1"/>
      <c r="O358" s="1"/>
      <c r="P358" s="1"/>
      <c r="Q358" s="1"/>
    </row>
    <row r="359" spans="2:17" x14ac:dyDescent="0.2">
      <c r="B359" s="1"/>
      <c r="C359" s="1"/>
      <c r="D359" s="1"/>
      <c r="E359" s="1"/>
      <c r="F359" s="1"/>
      <c r="G359" s="1"/>
      <c r="H359" s="1"/>
      <c r="I359" s="1"/>
      <c r="J359" s="1"/>
      <c r="K359" s="1"/>
      <c r="L359" s="1"/>
      <c r="M359" s="1"/>
      <c r="N359" s="1"/>
      <c r="O359" s="1"/>
      <c r="P359" s="1"/>
      <c r="Q359" s="1"/>
    </row>
    <row r="360" spans="2:17" x14ac:dyDescent="0.2">
      <c r="B360" s="1"/>
      <c r="C360" s="1"/>
      <c r="D360" s="1"/>
      <c r="E360" s="1"/>
      <c r="F360" s="1"/>
      <c r="G360" s="1"/>
      <c r="H360" s="1"/>
      <c r="I360" s="1"/>
      <c r="J360" s="1"/>
      <c r="K360" s="1"/>
      <c r="L360" s="1"/>
      <c r="M360" s="1"/>
      <c r="N360" s="1"/>
      <c r="O360" s="1"/>
      <c r="P360" s="1"/>
      <c r="Q360" s="1"/>
    </row>
    <row r="361" spans="2:17" x14ac:dyDescent="0.2">
      <c r="B361" s="1"/>
      <c r="C361" s="1"/>
      <c r="D361" s="1"/>
      <c r="E361" s="1"/>
      <c r="F361" s="1"/>
      <c r="G361" s="1"/>
      <c r="H361" s="1"/>
      <c r="I361" s="1"/>
      <c r="J361" s="1"/>
      <c r="K361" s="1"/>
      <c r="L361" s="1"/>
      <c r="M361" s="1"/>
      <c r="N361" s="1"/>
      <c r="O361" s="1"/>
      <c r="P361" s="1"/>
      <c r="Q361" s="1"/>
    </row>
    <row r="362" spans="2:17" x14ac:dyDescent="0.2">
      <c r="B362" s="1"/>
      <c r="C362" s="1"/>
      <c r="D362" s="1"/>
      <c r="E362" s="1"/>
      <c r="F362" s="1"/>
      <c r="G362" s="1"/>
      <c r="H362" s="1"/>
      <c r="I362" s="1"/>
      <c r="J362" s="1"/>
      <c r="K362" s="1"/>
      <c r="L362" s="1"/>
      <c r="M362" s="1"/>
      <c r="N362" s="1"/>
      <c r="O362" s="1"/>
      <c r="P362" s="1"/>
      <c r="Q362" s="1"/>
    </row>
    <row r="363" spans="2:17" x14ac:dyDescent="0.2">
      <c r="B363" s="1"/>
      <c r="C363" s="1"/>
      <c r="D363" s="1"/>
      <c r="E363" s="1"/>
      <c r="F363" s="1"/>
      <c r="G363" s="1"/>
      <c r="H363" s="1"/>
      <c r="I363" s="1"/>
      <c r="J363" s="1"/>
      <c r="K363" s="1"/>
      <c r="L363" s="1"/>
      <c r="M363" s="1"/>
      <c r="N363" s="1"/>
      <c r="O363" s="1"/>
      <c r="P363" s="1"/>
      <c r="Q363" s="1"/>
    </row>
    <row r="364" spans="2:17" x14ac:dyDescent="0.2">
      <c r="B364" s="1"/>
      <c r="C364" s="1"/>
      <c r="D364" s="1"/>
      <c r="E364" s="1"/>
      <c r="F364" s="1"/>
      <c r="G364" s="1"/>
      <c r="H364" s="1"/>
      <c r="I364" s="1"/>
      <c r="J364" s="1"/>
      <c r="K364" s="1"/>
      <c r="L364" s="1"/>
      <c r="M364" s="1"/>
      <c r="N364" s="1"/>
      <c r="O364" s="1"/>
      <c r="P364" s="1"/>
      <c r="Q364" s="1"/>
    </row>
    <row r="365" spans="2:17" x14ac:dyDescent="0.2">
      <c r="B365" s="1"/>
      <c r="C365" s="1"/>
      <c r="D365" s="1"/>
      <c r="E365" s="1"/>
      <c r="F365" s="1"/>
      <c r="G365" s="1"/>
      <c r="H365" s="1"/>
      <c r="I365" s="1"/>
      <c r="J365" s="1"/>
      <c r="K365" s="1"/>
      <c r="L365" s="1"/>
      <c r="M365" s="1"/>
      <c r="N365" s="1"/>
      <c r="O365" s="1"/>
      <c r="P365" s="1"/>
      <c r="Q365" s="1"/>
    </row>
    <row r="366" spans="2:17" x14ac:dyDescent="0.2">
      <c r="B366" s="1"/>
      <c r="C366" s="1"/>
      <c r="D366" s="1"/>
      <c r="E366" s="1"/>
      <c r="F366" s="1"/>
      <c r="G366" s="1"/>
      <c r="H366" s="1"/>
      <c r="I366" s="1"/>
      <c r="J366" s="1"/>
      <c r="K366" s="1"/>
      <c r="L366" s="1"/>
      <c r="M366" s="1"/>
      <c r="N366" s="1"/>
      <c r="O366" s="1"/>
      <c r="P366" s="1"/>
      <c r="Q366" s="1"/>
    </row>
    <row r="367" spans="2:17" x14ac:dyDescent="0.2">
      <c r="B367" s="1"/>
      <c r="C367" s="1"/>
      <c r="D367" s="1"/>
      <c r="E367" s="1"/>
      <c r="F367" s="1"/>
      <c r="G367" s="1"/>
      <c r="H367" s="1"/>
      <c r="I367" s="1"/>
      <c r="J367" s="1"/>
      <c r="K367" s="1"/>
      <c r="L367" s="1"/>
      <c r="M367" s="1"/>
      <c r="N367" s="1"/>
      <c r="O367" s="1"/>
      <c r="P367" s="1"/>
      <c r="Q367" s="1"/>
    </row>
    <row r="368" spans="2:17" x14ac:dyDescent="0.2">
      <c r="B368" s="1"/>
      <c r="C368" s="1"/>
      <c r="D368" s="1"/>
      <c r="E368" s="1"/>
      <c r="F368" s="1"/>
      <c r="G368" s="1"/>
      <c r="H368" s="1"/>
      <c r="I368" s="1"/>
      <c r="J368" s="1"/>
      <c r="K368" s="1"/>
      <c r="L368" s="1"/>
      <c r="M368" s="1"/>
      <c r="N368" s="1"/>
      <c r="O368" s="1"/>
      <c r="P368" s="1"/>
      <c r="Q368" s="1"/>
    </row>
    <row r="369" spans="2:17" x14ac:dyDescent="0.2">
      <c r="B369" s="1"/>
      <c r="C369" s="1"/>
      <c r="D369" s="1"/>
      <c r="E369" s="1"/>
      <c r="F369" s="1"/>
      <c r="G369" s="1"/>
      <c r="H369" s="1"/>
      <c r="I369" s="1"/>
      <c r="J369" s="1"/>
      <c r="K369" s="1"/>
      <c r="L369" s="1"/>
      <c r="M369" s="1"/>
      <c r="N369" s="1"/>
      <c r="O369" s="1"/>
      <c r="P369" s="1"/>
      <c r="Q369" s="1"/>
    </row>
    <row r="370" spans="2:17" x14ac:dyDescent="0.2">
      <c r="B370" s="1"/>
      <c r="C370" s="1"/>
      <c r="D370" s="1"/>
      <c r="E370" s="1"/>
      <c r="F370" s="1"/>
      <c r="G370" s="1"/>
      <c r="H370" s="1"/>
      <c r="I370" s="1"/>
      <c r="J370" s="1"/>
      <c r="K370" s="1"/>
      <c r="L370" s="1"/>
      <c r="M370" s="1"/>
      <c r="N370" s="1"/>
      <c r="O370" s="1"/>
      <c r="P370" s="1"/>
      <c r="Q370" s="1"/>
    </row>
    <row r="371" spans="2:17" x14ac:dyDescent="0.2">
      <c r="B371" s="1"/>
      <c r="C371" s="1"/>
      <c r="D371" s="1"/>
      <c r="E371" s="1"/>
      <c r="F371" s="1"/>
      <c r="G371" s="1"/>
      <c r="H371" s="1"/>
      <c r="I371" s="1"/>
      <c r="J371" s="1"/>
      <c r="K371" s="1"/>
      <c r="L371" s="1"/>
      <c r="M371" s="1"/>
      <c r="N371" s="1"/>
      <c r="O371" s="1"/>
      <c r="P371" s="1"/>
      <c r="Q371" s="1"/>
    </row>
    <row r="372" spans="2:17" x14ac:dyDescent="0.2">
      <c r="B372" s="1"/>
      <c r="C372" s="1"/>
      <c r="D372" s="1"/>
      <c r="E372" s="1"/>
      <c r="F372" s="1"/>
      <c r="G372" s="1"/>
      <c r="H372" s="1"/>
      <c r="I372" s="1"/>
      <c r="J372" s="1"/>
      <c r="K372" s="1"/>
      <c r="L372" s="1"/>
      <c r="M372" s="1"/>
      <c r="N372" s="1"/>
      <c r="O372" s="1"/>
      <c r="P372" s="1"/>
      <c r="Q372" s="1"/>
    </row>
    <row r="373" spans="2:17" x14ac:dyDescent="0.2">
      <c r="B373" s="1"/>
      <c r="C373" s="1"/>
      <c r="D373" s="1"/>
      <c r="E373" s="1"/>
      <c r="F373" s="1"/>
      <c r="G373" s="1"/>
      <c r="H373" s="1"/>
      <c r="I373" s="1"/>
      <c r="J373" s="1"/>
      <c r="K373" s="1"/>
      <c r="L373" s="1"/>
      <c r="M373" s="1"/>
      <c r="N373" s="1"/>
      <c r="O373" s="1"/>
      <c r="P373" s="1"/>
      <c r="Q373" s="1"/>
    </row>
    <row r="374" spans="2:17" x14ac:dyDescent="0.2">
      <c r="B374" s="1"/>
      <c r="C374" s="1"/>
      <c r="D374" s="1"/>
      <c r="E374" s="1"/>
      <c r="F374" s="1"/>
      <c r="G374" s="1"/>
      <c r="H374" s="1"/>
      <c r="I374" s="1"/>
      <c r="J374" s="1"/>
      <c r="K374" s="1"/>
      <c r="L374" s="1"/>
      <c r="M374" s="1"/>
      <c r="N374" s="1"/>
      <c r="O374" s="1"/>
      <c r="P374" s="1"/>
      <c r="Q374" s="1"/>
    </row>
    <row r="375" spans="2:17" x14ac:dyDescent="0.2">
      <c r="B375" s="1"/>
      <c r="C375" s="1"/>
      <c r="D375" s="1"/>
      <c r="E375" s="1"/>
      <c r="F375" s="1"/>
      <c r="G375" s="1"/>
      <c r="H375" s="1"/>
      <c r="I375" s="1"/>
      <c r="J375" s="1"/>
      <c r="K375" s="1"/>
      <c r="L375" s="1"/>
      <c r="M375" s="1"/>
      <c r="N375" s="1"/>
      <c r="O375" s="1"/>
      <c r="P375" s="1"/>
      <c r="Q375" s="1"/>
    </row>
    <row r="376" spans="2:17" x14ac:dyDescent="0.2">
      <c r="B376" s="1"/>
      <c r="C376" s="1"/>
      <c r="D376" s="1"/>
      <c r="E376" s="1"/>
      <c r="F376" s="1"/>
      <c r="G376" s="1"/>
      <c r="H376" s="1"/>
      <c r="I376" s="1"/>
      <c r="J376" s="1"/>
      <c r="K376" s="1"/>
      <c r="L376" s="1"/>
      <c r="M376" s="1"/>
      <c r="N376" s="1"/>
      <c r="O376" s="1"/>
      <c r="P376" s="1"/>
      <c r="Q376" s="1"/>
    </row>
    <row r="377" spans="2:17" x14ac:dyDescent="0.2">
      <c r="B377" s="1"/>
      <c r="C377" s="1"/>
      <c r="D377" s="1"/>
      <c r="E377" s="1"/>
      <c r="F377" s="1"/>
      <c r="G377" s="1"/>
      <c r="H377" s="1"/>
      <c r="I377" s="1"/>
      <c r="J377" s="1"/>
      <c r="K377" s="1"/>
      <c r="L377" s="1"/>
      <c r="M377" s="1"/>
      <c r="N377" s="1"/>
      <c r="O377" s="1"/>
      <c r="P377" s="1"/>
      <c r="Q377" s="1"/>
    </row>
    <row r="378" spans="2:17" x14ac:dyDescent="0.2">
      <c r="B378" s="1"/>
      <c r="C378" s="1"/>
      <c r="D378" s="1"/>
      <c r="E378" s="1"/>
      <c r="F378" s="1"/>
      <c r="G378" s="1"/>
      <c r="H378" s="1"/>
      <c r="I378" s="1"/>
      <c r="J378" s="1"/>
      <c r="K378" s="1"/>
      <c r="L378" s="1"/>
      <c r="M378" s="1"/>
      <c r="N378" s="1"/>
      <c r="O378" s="1"/>
      <c r="P378" s="1"/>
      <c r="Q378" s="1"/>
    </row>
    <row r="379" spans="2:17" x14ac:dyDescent="0.2">
      <c r="B379" s="1"/>
      <c r="C379" s="1"/>
      <c r="D379" s="1"/>
      <c r="E379" s="1"/>
      <c r="F379" s="1"/>
      <c r="G379" s="1"/>
      <c r="H379" s="1"/>
      <c r="I379" s="1"/>
      <c r="J379" s="1"/>
      <c r="K379" s="1"/>
      <c r="L379" s="1"/>
      <c r="M379" s="1"/>
      <c r="N379" s="1"/>
      <c r="O379" s="1"/>
      <c r="P379" s="1"/>
      <c r="Q379" s="1"/>
    </row>
    <row r="380" spans="2:17" x14ac:dyDescent="0.2">
      <c r="B380" s="1"/>
      <c r="C380" s="1"/>
      <c r="D380" s="1"/>
      <c r="E380" s="1"/>
      <c r="F380" s="1"/>
      <c r="G380" s="1"/>
      <c r="H380" s="1"/>
      <c r="I380" s="1"/>
      <c r="J380" s="1"/>
      <c r="K380" s="1"/>
      <c r="L380" s="1"/>
      <c r="M380" s="1"/>
      <c r="N380" s="1"/>
      <c r="O380" s="1"/>
      <c r="P380" s="1"/>
      <c r="Q380" s="1"/>
    </row>
    <row r="381" spans="2:17" x14ac:dyDescent="0.2">
      <c r="B381" s="1"/>
      <c r="C381" s="1"/>
      <c r="D381" s="1"/>
      <c r="E381" s="1"/>
      <c r="F381" s="1"/>
      <c r="G381" s="1"/>
      <c r="H381" s="1"/>
      <c r="I381" s="1"/>
      <c r="J381" s="1"/>
      <c r="K381" s="1"/>
      <c r="L381" s="1"/>
      <c r="M381" s="1"/>
      <c r="N381" s="1"/>
      <c r="O381" s="1"/>
      <c r="P381" s="1"/>
      <c r="Q381" s="1"/>
    </row>
    <row r="382" spans="2:17" x14ac:dyDescent="0.2">
      <c r="B382" s="1"/>
      <c r="C382" s="1"/>
      <c r="D382" s="1"/>
      <c r="E382" s="1"/>
      <c r="F382" s="1"/>
      <c r="G382" s="1"/>
      <c r="H382" s="1"/>
      <c r="I382" s="1"/>
      <c r="J382" s="1"/>
      <c r="K382" s="1"/>
      <c r="L382" s="1"/>
      <c r="M382" s="1"/>
      <c r="N382" s="1"/>
      <c r="O382" s="1"/>
      <c r="P382" s="1"/>
      <c r="Q382" s="1"/>
    </row>
    <row r="383" spans="2:17" x14ac:dyDescent="0.2">
      <c r="B383" s="1"/>
      <c r="C383" s="1"/>
      <c r="D383" s="1"/>
      <c r="E383" s="1"/>
      <c r="F383" s="1"/>
      <c r="G383" s="1"/>
      <c r="H383" s="1"/>
      <c r="I383" s="1"/>
      <c r="J383" s="1"/>
      <c r="K383" s="1"/>
      <c r="L383" s="1"/>
      <c r="M383" s="1"/>
      <c r="N383" s="1"/>
      <c r="O383" s="1"/>
      <c r="P383" s="1"/>
      <c r="Q383" s="1"/>
    </row>
    <row r="384" spans="2:17" x14ac:dyDescent="0.2">
      <c r="B384" s="1"/>
      <c r="C384" s="1"/>
      <c r="D384" s="1"/>
      <c r="E384" s="1"/>
      <c r="F384" s="1"/>
      <c r="G384" s="1"/>
      <c r="H384" s="1"/>
      <c r="I384" s="1"/>
      <c r="J384" s="1"/>
      <c r="K384" s="1"/>
      <c r="L384" s="1"/>
      <c r="M384" s="1"/>
      <c r="N384" s="1"/>
      <c r="O384" s="1"/>
      <c r="P384" s="1"/>
      <c r="Q384" s="1"/>
    </row>
    <row r="385" spans="2:17" x14ac:dyDescent="0.2">
      <c r="B385" s="1"/>
      <c r="C385" s="1"/>
      <c r="D385" s="1"/>
      <c r="E385" s="1"/>
      <c r="F385" s="1"/>
      <c r="G385" s="1"/>
      <c r="H385" s="1"/>
      <c r="I385" s="1"/>
      <c r="J385" s="1"/>
      <c r="K385" s="1"/>
      <c r="L385" s="1"/>
      <c r="M385" s="1"/>
      <c r="N385" s="1"/>
      <c r="O385" s="1"/>
      <c r="P385" s="1"/>
      <c r="Q385" s="1"/>
    </row>
    <row r="386" spans="2:17" x14ac:dyDescent="0.2">
      <c r="B386" s="1"/>
      <c r="C386" s="1"/>
      <c r="D386" s="1"/>
      <c r="E386" s="1"/>
      <c r="F386" s="1"/>
      <c r="G386" s="1"/>
      <c r="H386" s="1"/>
      <c r="I386" s="1"/>
      <c r="J386" s="1"/>
      <c r="K386" s="1"/>
      <c r="L386" s="1"/>
      <c r="M386" s="1"/>
      <c r="N386" s="1"/>
      <c r="O386" s="1"/>
      <c r="P386" s="1"/>
      <c r="Q386" s="1"/>
    </row>
    <row r="387" spans="2:17" x14ac:dyDescent="0.2">
      <c r="B387" s="1"/>
      <c r="C387" s="1"/>
      <c r="D387" s="1"/>
      <c r="E387" s="1"/>
      <c r="F387" s="1"/>
      <c r="G387" s="1"/>
      <c r="H387" s="1"/>
      <c r="I387" s="1"/>
      <c r="J387" s="1"/>
      <c r="K387" s="1"/>
      <c r="L387" s="1"/>
      <c r="M387" s="1"/>
      <c r="N387" s="1"/>
      <c r="O387" s="1"/>
      <c r="P387" s="1"/>
      <c r="Q387" s="1"/>
    </row>
    <row r="388" spans="2:17" x14ac:dyDescent="0.2">
      <c r="B388" s="1"/>
      <c r="C388" s="1"/>
      <c r="D388" s="1"/>
      <c r="E388" s="1"/>
      <c r="F388" s="1"/>
      <c r="G388" s="1"/>
      <c r="H388" s="1"/>
      <c r="I388" s="1"/>
      <c r="J388" s="1"/>
      <c r="K388" s="1"/>
      <c r="L388" s="1"/>
      <c r="M388" s="1"/>
      <c r="N388" s="1"/>
      <c r="O388" s="1"/>
      <c r="P388" s="1"/>
      <c r="Q388" s="1"/>
    </row>
    <row r="389" spans="2:17" x14ac:dyDescent="0.2">
      <c r="B389" s="1"/>
      <c r="C389" s="1"/>
      <c r="D389" s="1"/>
      <c r="E389" s="1"/>
      <c r="F389" s="1"/>
      <c r="G389" s="1"/>
      <c r="H389" s="1"/>
      <c r="I389" s="1"/>
      <c r="J389" s="1"/>
      <c r="K389" s="1"/>
      <c r="L389" s="1"/>
      <c r="M389" s="1"/>
      <c r="N389" s="1"/>
      <c r="O389" s="1"/>
      <c r="P389" s="1"/>
      <c r="Q389" s="1"/>
    </row>
    <row r="390" spans="2:17" x14ac:dyDescent="0.2">
      <c r="B390" s="1"/>
      <c r="C390" s="1"/>
      <c r="D390" s="1"/>
      <c r="E390" s="1"/>
      <c r="F390" s="1"/>
      <c r="G390" s="1"/>
      <c r="H390" s="1"/>
      <c r="I390" s="1"/>
      <c r="J390" s="1"/>
      <c r="K390" s="1"/>
      <c r="L390" s="1"/>
      <c r="M390" s="1"/>
      <c r="N390" s="1"/>
      <c r="O390" s="1"/>
      <c r="P390" s="1"/>
      <c r="Q390" s="1"/>
    </row>
    <row r="391" spans="2:17" x14ac:dyDescent="0.2">
      <c r="B391" s="1"/>
      <c r="C391" s="1"/>
      <c r="D391" s="1"/>
      <c r="E391" s="1"/>
      <c r="F391" s="1"/>
      <c r="G391" s="1"/>
      <c r="H391" s="1"/>
      <c r="I391" s="1"/>
      <c r="J391" s="1"/>
      <c r="K391" s="1"/>
      <c r="L391" s="1"/>
      <c r="M391" s="1"/>
      <c r="N391" s="1"/>
      <c r="O391" s="1"/>
      <c r="P391" s="1"/>
      <c r="Q391" s="1"/>
    </row>
    <row r="392" spans="2:17" x14ac:dyDescent="0.2">
      <c r="B392" s="1"/>
      <c r="C392" s="1"/>
      <c r="D392" s="1"/>
      <c r="E392" s="1"/>
      <c r="F392" s="1"/>
      <c r="G392" s="1"/>
      <c r="H392" s="1"/>
      <c r="I392" s="1"/>
      <c r="J392" s="1"/>
      <c r="K392" s="1"/>
      <c r="L392" s="1"/>
      <c r="M392" s="1"/>
      <c r="N392" s="1"/>
      <c r="O392" s="1"/>
      <c r="P392" s="1"/>
      <c r="Q392" s="1"/>
    </row>
    <row r="393" spans="2:17" x14ac:dyDescent="0.2">
      <c r="B393" s="1"/>
      <c r="C393" s="1"/>
      <c r="D393" s="1"/>
      <c r="E393" s="1"/>
      <c r="F393" s="1"/>
      <c r="G393" s="1"/>
      <c r="H393" s="1"/>
      <c r="I393" s="1"/>
      <c r="J393" s="1"/>
      <c r="K393" s="1"/>
      <c r="L393" s="1"/>
      <c r="M393" s="1"/>
      <c r="N393" s="1"/>
      <c r="O393" s="1"/>
      <c r="P393" s="1"/>
      <c r="Q393" s="1"/>
    </row>
    <row r="394" spans="2:17" x14ac:dyDescent="0.2">
      <c r="B394" s="1"/>
      <c r="C394" s="1"/>
      <c r="D394" s="1"/>
      <c r="E394" s="1"/>
      <c r="F394" s="1"/>
      <c r="G394" s="1"/>
      <c r="H394" s="1"/>
      <c r="I394" s="1"/>
      <c r="J394" s="1"/>
      <c r="K394" s="1"/>
      <c r="L394" s="1"/>
      <c r="M394" s="1"/>
      <c r="N394" s="1"/>
      <c r="O394" s="1"/>
      <c r="P394" s="1"/>
      <c r="Q394" s="1"/>
    </row>
    <row r="395" spans="2:17" x14ac:dyDescent="0.2">
      <c r="B395" s="1"/>
      <c r="C395" s="1"/>
      <c r="D395" s="1"/>
      <c r="E395" s="1"/>
      <c r="F395" s="1"/>
      <c r="G395" s="1"/>
      <c r="H395" s="1"/>
      <c r="I395" s="1"/>
      <c r="J395" s="1"/>
      <c r="K395" s="1"/>
      <c r="L395" s="1"/>
      <c r="M395" s="1"/>
      <c r="N395" s="1"/>
      <c r="O395" s="1"/>
      <c r="P395" s="1"/>
      <c r="Q395" s="1"/>
    </row>
    <row r="396" spans="2:17" x14ac:dyDescent="0.2">
      <c r="B396" s="1"/>
      <c r="C396" s="1"/>
      <c r="D396" s="1"/>
      <c r="E396" s="1"/>
      <c r="F396" s="1"/>
      <c r="G396" s="1"/>
      <c r="H396" s="1"/>
      <c r="I396" s="1"/>
      <c r="J396" s="1"/>
      <c r="K396" s="1"/>
      <c r="L396" s="1"/>
      <c r="M396" s="1"/>
      <c r="N396" s="1"/>
      <c r="O396" s="1"/>
      <c r="P396" s="1"/>
      <c r="Q396" s="1"/>
    </row>
    <row r="397" spans="2:17" x14ac:dyDescent="0.2">
      <c r="B397" s="1"/>
      <c r="C397" s="1"/>
      <c r="D397" s="1"/>
      <c r="E397" s="1"/>
      <c r="F397" s="1"/>
      <c r="G397" s="1"/>
      <c r="H397" s="1"/>
      <c r="I397" s="1"/>
      <c r="J397" s="1"/>
      <c r="K397" s="1"/>
      <c r="L397" s="1"/>
      <c r="M397" s="1"/>
      <c r="N397" s="1"/>
      <c r="O397" s="1"/>
      <c r="P397" s="1"/>
      <c r="Q397" s="1"/>
    </row>
    <row r="398" spans="2:17" x14ac:dyDescent="0.2">
      <c r="B398" s="1"/>
      <c r="C398" s="1"/>
      <c r="D398" s="1"/>
      <c r="E398" s="1"/>
      <c r="F398" s="1"/>
      <c r="G398" s="1"/>
      <c r="H398" s="1"/>
      <c r="I398" s="1"/>
      <c r="J398" s="1"/>
      <c r="K398" s="1"/>
      <c r="L398" s="1"/>
      <c r="M398" s="1"/>
      <c r="N398" s="1"/>
      <c r="O398" s="1"/>
      <c r="P398" s="1"/>
      <c r="Q398" s="1"/>
    </row>
    <row r="399" spans="2:17" x14ac:dyDescent="0.2">
      <c r="B399" s="1"/>
      <c r="C399" s="1"/>
      <c r="D399" s="1"/>
      <c r="E399" s="1"/>
      <c r="F399" s="1"/>
      <c r="G399" s="1"/>
      <c r="H399" s="1"/>
      <c r="I399" s="1"/>
      <c r="J399" s="1"/>
      <c r="K399" s="1"/>
      <c r="L399" s="1"/>
      <c r="M399" s="1"/>
      <c r="N399" s="1"/>
      <c r="O399" s="1"/>
      <c r="P399" s="1"/>
      <c r="Q399" s="1"/>
    </row>
    <row r="400" spans="2:17" x14ac:dyDescent="0.2">
      <c r="B400" s="1"/>
      <c r="C400" s="1"/>
      <c r="D400" s="1"/>
      <c r="E400" s="1"/>
      <c r="F400" s="1"/>
      <c r="G400" s="1"/>
      <c r="H400" s="1"/>
      <c r="I400" s="1"/>
      <c r="J400" s="1"/>
      <c r="K400" s="1"/>
      <c r="L400" s="1"/>
      <c r="M400" s="1"/>
      <c r="N400" s="1"/>
      <c r="O400" s="1"/>
      <c r="P400" s="1"/>
      <c r="Q400" s="1"/>
    </row>
    <row r="401" spans="2:17" x14ac:dyDescent="0.2">
      <c r="B401" s="1"/>
      <c r="C401" s="1"/>
      <c r="D401" s="1"/>
      <c r="E401" s="1"/>
      <c r="F401" s="1"/>
      <c r="G401" s="1"/>
      <c r="H401" s="1"/>
      <c r="I401" s="1"/>
      <c r="J401" s="1"/>
      <c r="K401" s="1"/>
      <c r="L401" s="1"/>
      <c r="M401" s="1"/>
      <c r="N401" s="1"/>
      <c r="O401" s="1"/>
      <c r="P401" s="1"/>
      <c r="Q401" s="1"/>
    </row>
    <row r="402" spans="2:17" x14ac:dyDescent="0.2">
      <c r="B402" s="1"/>
      <c r="C402" s="1"/>
      <c r="D402" s="1"/>
      <c r="E402" s="1"/>
      <c r="F402" s="1"/>
      <c r="G402" s="1"/>
      <c r="H402" s="1"/>
      <c r="I402" s="1"/>
      <c r="J402" s="1"/>
      <c r="K402" s="1"/>
      <c r="L402" s="1"/>
      <c r="M402" s="1"/>
      <c r="N402" s="1"/>
      <c r="O402" s="1"/>
      <c r="P402" s="1"/>
      <c r="Q402" s="1"/>
    </row>
    <row r="403" spans="2:17" x14ac:dyDescent="0.2">
      <c r="B403" s="1"/>
      <c r="C403" s="1"/>
      <c r="D403" s="1"/>
      <c r="E403" s="1"/>
      <c r="F403" s="1"/>
      <c r="G403" s="1"/>
      <c r="H403" s="1"/>
      <c r="I403" s="1"/>
      <c r="J403" s="1"/>
      <c r="K403" s="1"/>
      <c r="L403" s="1"/>
      <c r="M403" s="1"/>
      <c r="N403" s="1"/>
      <c r="O403" s="1"/>
      <c r="P403" s="1"/>
      <c r="Q403" s="1"/>
    </row>
    <row r="404" spans="2:17" x14ac:dyDescent="0.2">
      <c r="B404" s="1"/>
      <c r="C404" s="1"/>
      <c r="D404" s="1"/>
      <c r="E404" s="1"/>
      <c r="F404" s="1"/>
      <c r="G404" s="1"/>
      <c r="H404" s="1"/>
      <c r="I404" s="1"/>
      <c r="J404" s="1"/>
      <c r="K404" s="1"/>
      <c r="L404" s="1"/>
      <c r="M404" s="1"/>
      <c r="N404" s="1"/>
      <c r="O404" s="1"/>
      <c r="P404" s="1"/>
      <c r="Q404" s="1"/>
    </row>
    <row r="405" spans="2:17" x14ac:dyDescent="0.2">
      <c r="B405" s="1"/>
      <c r="C405" s="1"/>
      <c r="D405" s="1"/>
      <c r="E405" s="1"/>
      <c r="F405" s="1"/>
      <c r="G405" s="1"/>
      <c r="H405" s="1"/>
      <c r="I405" s="1"/>
      <c r="J405" s="1"/>
      <c r="K405" s="1"/>
      <c r="L405" s="1"/>
      <c r="M405" s="1"/>
      <c r="N405" s="1"/>
      <c r="O405" s="1"/>
      <c r="P405" s="1"/>
      <c r="Q405" s="1"/>
    </row>
    <row r="406" spans="2:17" x14ac:dyDescent="0.2">
      <c r="B406" s="1"/>
      <c r="C406" s="1"/>
      <c r="D406" s="1"/>
      <c r="E406" s="1"/>
      <c r="F406" s="1"/>
      <c r="G406" s="1"/>
      <c r="H406" s="1"/>
      <c r="I406" s="1"/>
      <c r="J406" s="1"/>
      <c r="K406" s="1"/>
      <c r="L406" s="1"/>
      <c r="M406" s="1"/>
      <c r="N406" s="1"/>
      <c r="O406" s="1"/>
      <c r="P406" s="1"/>
      <c r="Q406" s="1"/>
    </row>
    <row r="407" spans="2:17" x14ac:dyDescent="0.2">
      <c r="B407" s="1"/>
      <c r="C407" s="1"/>
      <c r="D407" s="1"/>
      <c r="E407" s="1"/>
      <c r="F407" s="1"/>
      <c r="G407" s="1"/>
      <c r="H407" s="1"/>
      <c r="I407" s="1"/>
      <c r="J407" s="1"/>
      <c r="K407" s="1"/>
      <c r="L407" s="1"/>
      <c r="M407" s="1"/>
      <c r="N407" s="1"/>
      <c r="O407" s="1"/>
      <c r="P407" s="1"/>
      <c r="Q407" s="1"/>
    </row>
    <row r="408" spans="2:17" x14ac:dyDescent="0.2">
      <c r="B408" s="1"/>
      <c r="C408" s="1"/>
      <c r="D408" s="1"/>
      <c r="E408" s="1"/>
      <c r="F408" s="1"/>
      <c r="G408" s="1"/>
      <c r="H408" s="1"/>
      <c r="I408" s="1"/>
      <c r="J408" s="1"/>
      <c r="K408" s="1"/>
      <c r="L408" s="1"/>
      <c r="M408" s="1"/>
      <c r="N408" s="1"/>
      <c r="O408" s="1"/>
      <c r="P408" s="1"/>
      <c r="Q408" s="1"/>
    </row>
    <row r="409" spans="2:17" x14ac:dyDescent="0.2">
      <c r="B409" s="1"/>
      <c r="C409" s="1"/>
      <c r="D409" s="1"/>
      <c r="E409" s="1"/>
      <c r="F409" s="1"/>
      <c r="G409" s="1"/>
      <c r="H409" s="1"/>
      <c r="I409" s="1"/>
      <c r="J409" s="1"/>
      <c r="K409" s="1"/>
      <c r="L409" s="1"/>
      <c r="M409" s="1"/>
      <c r="N409" s="1"/>
      <c r="O409" s="1"/>
      <c r="P409" s="1"/>
      <c r="Q409" s="1"/>
    </row>
    <row r="410" spans="2:17" x14ac:dyDescent="0.2">
      <c r="B410" s="1"/>
      <c r="C410" s="1"/>
      <c r="D410" s="1"/>
      <c r="E410" s="1"/>
      <c r="F410" s="1"/>
      <c r="G410" s="1"/>
      <c r="H410" s="1"/>
      <c r="I410" s="1"/>
      <c r="J410" s="1"/>
      <c r="K410" s="1"/>
      <c r="L410" s="1"/>
      <c r="M410" s="1"/>
      <c r="N410" s="1"/>
      <c r="O410" s="1"/>
      <c r="P410" s="1"/>
      <c r="Q410" s="1"/>
    </row>
    <row r="411" spans="2:17" x14ac:dyDescent="0.2">
      <c r="B411" s="1"/>
      <c r="C411" s="1"/>
      <c r="D411" s="1"/>
      <c r="E411" s="1"/>
      <c r="F411" s="1"/>
      <c r="G411" s="1"/>
      <c r="H411" s="1"/>
      <c r="I411" s="1"/>
      <c r="J411" s="1"/>
      <c r="K411" s="1"/>
      <c r="L411" s="1"/>
      <c r="M411" s="1"/>
      <c r="N411" s="1"/>
      <c r="O411" s="1"/>
      <c r="P411" s="1"/>
      <c r="Q411" s="1"/>
    </row>
    <row r="412" spans="2:17" x14ac:dyDescent="0.2">
      <c r="B412" s="1"/>
      <c r="C412" s="1"/>
      <c r="D412" s="1"/>
      <c r="E412" s="1"/>
      <c r="F412" s="1"/>
      <c r="G412" s="1"/>
      <c r="H412" s="1"/>
      <c r="I412" s="1"/>
      <c r="J412" s="1"/>
      <c r="K412" s="1"/>
      <c r="L412" s="1"/>
      <c r="M412" s="1"/>
      <c r="N412" s="1"/>
      <c r="O412" s="1"/>
      <c r="P412" s="1"/>
      <c r="Q412" s="1"/>
    </row>
    <row r="413" spans="2:17" x14ac:dyDescent="0.2">
      <c r="B413" s="1"/>
      <c r="C413" s="1"/>
      <c r="D413" s="1"/>
      <c r="E413" s="1"/>
      <c r="F413" s="1"/>
      <c r="G413" s="1"/>
      <c r="H413" s="1"/>
      <c r="I413" s="1"/>
      <c r="J413" s="1"/>
      <c r="K413" s="1"/>
      <c r="L413" s="1"/>
      <c r="M413" s="1"/>
      <c r="N413" s="1"/>
      <c r="O413" s="1"/>
      <c r="P413" s="1"/>
      <c r="Q413" s="1"/>
    </row>
    <row r="414" spans="2:17" x14ac:dyDescent="0.2">
      <c r="B414" s="1"/>
      <c r="C414" s="1"/>
      <c r="D414" s="1"/>
      <c r="E414" s="1"/>
      <c r="F414" s="1"/>
      <c r="G414" s="1"/>
      <c r="H414" s="1"/>
      <c r="I414" s="1"/>
      <c r="J414" s="1"/>
      <c r="K414" s="1"/>
      <c r="L414" s="1"/>
      <c r="M414" s="1"/>
      <c r="N414" s="1"/>
      <c r="O414" s="1"/>
      <c r="P414" s="1"/>
      <c r="Q414" s="1"/>
    </row>
    <row r="415" spans="2:17" x14ac:dyDescent="0.2">
      <c r="B415" s="1"/>
      <c r="C415" s="1"/>
      <c r="D415" s="1"/>
      <c r="E415" s="1"/>
      <c r="F415" s="1"/>
      <c r="G415" s="1"/>
      <c r="H415" s="1"/>
      <c r="I415" s="1"/>
      <c r="J415" s="1"/>
      <c r="K415" s="1"/>
      <c r="L415" s="1"/>
      <c r="M415" s="1"/>
      <c r="N415" s="1"/>
      <c r="O415" s="1"/>
      <c r="P415" s="1"/>
      <c r="Q415" s="1"/>
    </row>
    <row r="416" spans="2:17" x14ac:dyDescent="0.2">
      <c r="B416" s="1"/>
      <c r="C416" s="1"/>
      <c r="D416" s="1"/>
      <c r="E416" s="1"/>
      <c r="F416" s="1"/>
      <c r="G416" s="1"/>
      <c r="H416" s="1"/>
      <c r="I416" s="1"/>
      <c r="J416" s="1"/>
      <c r="K416" s="1"/>
      <c r="L416" s="1"/>
      <c r="M416" s="1"/>
      <c r="N416" s="1"/>
      <c r="O416" s="1"/>
      <c r="P416" s="1"/>
      <c r="Q416" s="1"/>
    </row>
    <row r="417" spans="2:17" x14ac:dyDescent="0.2">
      <c r="B417" s="1"/>
      <c r="C417" s="1"/>
      <c r="D417" s="1"/>
      <c r="E417" s="1"/>
      <c r="F417" s="1"/>
      <c r="G417" s="1"/>
      <c r="H417" s="1"/>
      <c r="I417" s="1"/>
      <c r="J417" s="1"/>
      <c r="K417" s="1"/>
      <c r="L417" s="1"/>
      <c r="M417" s="1"/>
      <c r="N417" s="1"/>
      <c r="O417" s="1"/>
      <c r="P417" s="1"/>
      <c r="Q417" s="1"/>
    </row>
    <row r="418" spans="2:17" x14ac:dyDescent="0.2">
      <c r="B418" s="1"/>
      <c r="C418" s="1"/>
      <c r="D418" s="1"/>
      <c r="E418" s="1"/>
      <c r="F418" s="1"/>
      <c r="G418" s="1"/>
      <c r="H418" s="1"/>
      <c r="I418" s="1"/>
      <c r="J418" s="1"/>
      <c r="K418" s="1"/>
      <c r="L418" s="1"/>
      <c r="M418" s="1"/>
      <c r="N418" s="1"/>
      <c r="O418" s="1"/>
      <c r="P418" s="1"/>
      <c r="Q418" s="1"/>
    </row>
    <row r="419" spans="2:17" x14ac:dyDescent="0.2">
      <c r="B419" s="1"/>
      <c r="C419" s="1"/>
      <c r="D419" s="1"/>
      <c r="E419" s="1"/>
      <c r="F419" s="1"/>
      <c r="G419" s="1"/>
      <c r="H419" s="1"/>
      <c r="I419" s="1"/>
      <c r="J419" s="1"/>
      <c r="K419" s="1"/>
      <c r="L419" s="1"/>
      <c r="M419" s="1"/>
      <c r="N419" s="1"/>
      <c r="O419" s="1"/>
      <c r="P419" s="1"/>
      <c r="Q419" s="1"/>
    </row>
    <row r="420" spans="2:17" x14ac:dyDescent="0.2">
      <c r="B420" s="1"/>
      <c r="C420" s="1"/>
      <c r="D420" s="1"/>
      <c r="E420" s="1"/>
      <c r="F420" s="1"/>
      <c r="G420" s="1"/>
      <c r="H420" s="1"/>
      <c r="I420" s="1"/>
      <c r="J420" s="1"/>
      <c r="K420" s="1"/>
      <c r="L420" s="1"/>
      <c r="M420" s="1"/>
      <c r="N420" s="1"/>
      <c r="O420" s="1"/>
      <c r="P420" s="1"/>
      <c r="Q420" s="1"/>
    </row>
    <row r="421" spans="2:17" x14ac:dyDescent="0.2">
      <c r="B421" s="1"/>
      <c r="C421" s="1"/>
      <c r="D421" s="1"/>
      <c r="E421" s="1"/>
      <c r="F421" s="1"/>
      <c r="G421" s="1"/>
      <c r="H421" s="1"/>
      <c r="I421" s="1"/>
      <c r="J421" s="1"/>
      <c r="K421" s="1"/>
      <c r="L421" s="1"/>
      <c r="M421" s="1"/>
      <c r="N421" s="1"/>
      <c r="O421" s="1"/>
      <c r="P421" s="1"/>
      <c r="Q421" s="1"/>
    </row>
    <row r="422" spans="2:17" x14ac:dyDescent="0.2">
      <c r="B422" s="1"/>
      <c r="C422" s="1"/>
      <c r="D422" s="1"/>
      <c r="E422" s="1"/>
      <c r="F422" s="1"/>
      <c r="G422" s="1"/>
      <c r="H422" s="1"/>
      <c r="I422" s="1"/>
      <c r="J422" s="1"/>
      <c r="K422" s="1"/>
      <c r="L422" s="1"/>
      <c r="M422" s="1"/>
      <c r="N422" s="1"/>
      <c r="O422" s="1"/>
      <c r="P422" s="1"/>
      <c r="Q422" s="1"/>
    </row>
    <row r="423" spans="2:17" x14ac:dyDescent="0.2">
      <c r="B423" s="1"/>
      <c r="C423" s="1"/>
      <c r="D423" s="1"/>
      <c r="E423" s="1"/>
      <c r="F423" s="1"/>
      <c r="G423" s="1"/>
      <c r="H423" s="1"/>
      <c r="I423" s="1"/>
      <c r="J423" s="1"/>
      <c r="K423" s="1"/>
      <c r="L423" s="1"/>
      <c r="M423" s="1"/>
      <c r="N423" s="1"/>
      <c r="O423" s="1"/>
      <c r="P423" s="1"/>
      <c r="Q423" s="1"/>
    </row>
    <row r="424" spans="2:17" x14ac:dyDescent="0.2">
      <c r="B424" s="1"/>
      <c r="C424" s="1"/>
      <c r="D424" s="1"/>
      <c r="E424" s="1"/>
      <c r="F424" s="1"/>
      <c r="G424" s="1"/>
      <c r="H424" s="1"/>
      <c r="I424" s="1"/>
      <c r="J424" s="1"/>
      <c r="K424" s="1"/>
      <c r="L424" s="1"/>
      <c r="M424" s="1"/>
      <c r="N424" s="1"/>
      <c r="O424" s="1"/>
      <c r="P424" s="1"/>
      <c r="Q424" s="1"/>
    </row>
    <row r="425" spans="2:17" x14ac:dyDescent="0.2">
      <c r="B425" s="1"/>
      <c r="C425" s="1"/>
      <c r="D425" s="1"/>
      <c r="E425" s="1"/>
      <c r="F425" s="1"/>
      <c r="G425" s="1"/>
      <c r="H425" s="1"/>
      <c r="I425" s="1"/>
      <c r="J425" s="1"/>
      <c r="K425" s="1"/>
      <c r="L425" s="1"/>
      <c r="M425" s="1"/>
      <c r="N425" s="1"/>
      <c r="O425" s="1"/>
      <c r="P425" s="1"/>
      <c r="Q425" s="1"/>
    </row>
    <row r="426" spans="2:17" x14ac:dyDescent="0.2">
      <c r="B426" s="1"/>
      <c r="C426" s="1"/>
      <c r="D426" s="1"/>
      <c r="E426" s="1"/>
      <c r="F426" s="1"/>
      <c r="G426" s="1"/>
      <c r="H426" s="1"/>
      <c r="I426" s="1"/>
      <c r="J426" s="1"/>
      <c r="K426" s="1"/>
      <c r="L426" s="1"/>
      <c r="M426" s="1"/>
      <c r="N426" s="1"/>
      <c r="O426" s="1"/>
      <c r="P426" s="1"/>
      <c r="Q426" s="1"/>
    </row>
    <row r="427" spans="2:17" x14ac:dyDescent="0.2">
      <c r="B427" s="1"/>
      <c r="C427" s="1"/>
      <c r="D427" s="1"/>
      <c r="E427" s="1"/>
      <c r="F427" s="1"/>
      <c r="G427" s="1"/>
      <c r="H427" s="1"/>
      <c r="I427" s="1"/>
      <c r="J427" s="1"/>
      <c r="K427" s="1"/>
      <c r="L427" s="1"/>
      <c r="M427" s="1"/>
      <c r="N427" s="1"/>
      <c r="O427" s="1"/>
      <c r="P427" s="1"/>
      <c r="Q427" s="1"/>
    </row>
    <row r="428" spans="2:17" x14ac:dyDescent="0.2">
      <c r="B428" s="1"/>
      <c r="C428" s="1"/>
      <c r="D428" s="1"/>
      <c r="E428" s="1"/>
      <c r="F428" s="1"/>
      <c r="G428" s="1"/>
      <c r="H428" s="1"/>
      <c r="I428" s="1"/>
      <c r="J428" s="1"/>
      <c r="K428" s="1"/>
      <c r="L428" s="1"/>
      <c r="M428" s="1"/>
      <c r="N428" s="1"/>
      <c r="O428" s="1"/>
      <c r="P428" s="1"/>
      <c r="Q428" s="1"/>
    </row>
    <row r="429" spans="2:17" x14ac:dyDescent="0.2">
      <c r="B429" s="1"/>
      <c r="C429" s="1"/>
      <c r="D429" s="1"/>
      <c r="E429" s="1"/>
      <c r="F429" s="1"/>
      <c r="G429" s="1"/>
      <c r="H429" s="1"/>
      <c r="I429" s="1"/>
      <c r="J429" s="1"/>
      <c r="K429" s="1"/>
      <c r="L429" s="1"/>
      <c r="M429" s="1"/>
      <c r="N429" s="1"/>
      <c r="O429" s="1"/>
      <c r="P429" s="1"/>
      <c r="Q429" s="1"/>
    </row>
    <row r="430" spans="2:17" x14ac:dyDescent="0.2">
      <c r="B430" s="1"/>
      <c r="C430" s="1"/>
      <c r="D430" s="1"/>
      <c r="E430" s="1"/>
      <c r="F430" s="1"/>
      <c r="G430" s="1"/>
      <c r="H430" s="1"/>
      <c r="I430" s="1"/>
      <c r="J430" s="1"/>
      <c r="K430" s="1"/>
      <c r="L430" s="1"/>
      <c r="M430" s="1"/>
      <c r="N430" s="1"/>
      <c r="O430" s="1"/>
      <c r="P430" s="1"/>
      <c r="Q430" s="1"/>
    </row>
    <row r="431" spans="2:17" x14ac:dyDescent="0.2">
      <c r="B431" s="1"/>
      <c r="C431" s="1"/>
      <c r="D431" s="1"/>
      <c r="E431" s="1"/>
      <c r="F431" s="1"/>
      <c r="G431" s="1"/>
      <c r="H431" s="1"/>
      <c r="I431" s="1"/>
      <c r="J431" s="1"/>
      <c r="K431" s="1"/>
      <c r="L431" s="1"/>
      <c r="M431" s="1"/>
      <c r="N431" s="1"/>
      <c r="O431" s="1"/>
      <c r="P431" s="1"/>
      <c r="Q431" s="1"/>
    </row>
    <row r="432" spans="2:17" x14ac:dyDescent="0.2">
      <c r="B432" s="1"/>
      <c r="C432" s="1"/>
      <c r="D432" s="1"/>
      <c r="E432" s="1"/>
      <c r="F432" s="1"/>
      <c r="G432" s="1"/>
      <c r="H432" s="1"/>
      <c r="I432" s="1"/>
      <c r="J432" s="1"/>
      <c r="K432" s="1"/>
      <c r="L432" s="1"/>
      <c r="M432" s="1"/>
      <c r="N432" s="1"/>
      <c r="O432" s="1"/>
      <c r="P432" s="1"/>
      <c r="Q432" s="1"/>
    </row>
    <row r="433" spans="2:17" x14ac:dyDescent="0.2">
      <c r="B433" s="1"/>
      <c r="C433" s="1"/>
      <c r="D433" s="1"/>
      <c r="E433" s="1"/>
      <c r="F433" s="1"/>
      <c r="G433" s="1"/>
      <c r="H433" s="1"/>
      <c r="I433" s="1"/>
      <c r="J433" s="1"/>
      <c r="K433" s="1"/>
      <c r="L433" s="1"/>
      <c r="M433" s="1"/>
      <c r="N433" s="1"/>
      <c r="O433" s="1"/>
      <c r="P433" s="1"/>
      <c r="Q433" s="1"/>
    </row>
    <row r="434" spans="2:17" x14ac:dyDescent="0.2">
      <c r="B434" s="1"/>
      <c r="C434" s="1"/>
      <c r="D434" s="1"/>
      <c r="E434" s="1"/>
      <c r="F434" s="1"/>
      <c r="G434" s="1"/>
      <c r="H434" s="1"/>
      <c r="I434" s="1"/>
      <c r="J434" s="1"/>
      <c r="K434" s="1"/>
      <c r="L434" s="1"/>
      <c r="M434" s="1"/>
      <c r="N434" s="1"/>
      <c r="O434" s="1"/>
      <c r="P434" s="1"/>
      <c r="Q434" s="1"/>
    </row>
    <row r="435" spans="2:17" x14ac:dyDescent="0.2">
      <c r="B435" s="1"/>
      <c r="C435" s="1"/>
      <c r="D435" s="1"/>
      <c r="E435" s="1"/>
      <c r="F435" s="1"/>
      <c r="G435" s="1"/>
      <c r="H435" s="1"/>
      <c r="I435" s="1"/>
      <c r="J435" s="1"/>
      <c r="K435" s="1"/>
      <c r="L435" s="1"/>
      <c r="M435" s="1"/>
      <c r="N435" s="1"/>
      <c r="O435" s="1"/>
      <c r="P435" s="1"/>
      <c r="Q435" s="1"/>
    </row>
    <row r="436" spans="2:17" x14ac:dyDescent="0.2">
      <c r="B436" s="1"/>
      <c r="C436" s="1"/>
      <c r="D436" s="1"/>
      <c r="E436" s="1"/>
      <c r="F436" s="1"/>
      <c r="G436" s="1"/>
      <c r="H436" s="1"/>
      <c r="I436" s="1"/>
      <c r="J436" s="1"/>
      <c r="K436" s="1"/>
      <c r="L436" s="1"/>
      <c r="M436" s="1"/>
      <c r="N436" s="1"/>
      <c r="O436" s="1"/>
      <c r="P436" s="1"/>
      <c r="Q436" s="1"/>
    </row>
    <row r="437" spans="2:17" x14ac:dyDescent="0.2">
      <c r="B437" s="1"/>
      <c r="C437" s="1"/>
      <c r="D437" s="1"/>
      <c r="E437" s="1"/>
      <c r="F437" s="1"/>
      <c r="G437" s="1"/>
      <c r="H437" s="1"/>
      <c r="I437" s="1"/>
      <c r="J437" s="1"/>
      <c r="K437" s="1"/>
      <c r="L437" s="1"/>
      <c r="M437" s="1"/>
      <c r="N437" s="1"/>
      <c r="O437" s="1"/>
      <c r="P437" s="1"/>
      <c r="Q437" s="1"/>
    </row>
    <row r="438" spans="2:17" x14ac:dyDescent="0.2">
      <c r="B438" s="1"/>
      <c r="C438" s="1"/>
      <c r="D438" s="1"/>
      <c r="E438" s="1"/>
      <c r="F438" s="1"/>
      <c r="G438" s="1"/>
      <c r="H438" s="1"/>
      <c r="I438" s="1"/>
      <c r="J438" s="1"/>
      <c r="K438" s="1"/>
      <c r="L438" s="1"/>
      <c r="M438" s="1"/>
      <c r="N438" s="1"/>
      <c r="O438" s="1"/>
      <c r="P438" s="1"/>
      <c r="Q438" s="1"/>
    </row>
    <row r="439" spans="2:17" x14ac:dyDescent="0.2">
      <c r="B439" s="1"/>
      <c r="C439" s="1"/>
      <c r="D439" s="1"/>
      <c r="E439" s="1"/>
      <c r="F439" s="1"/>
      <c r="G439" s="1"/>
      <c r="H439" s="1"/>
      <c r="I439" s="1"/>
      <c r="J439" s="1"/>
      <c r="K439" s="1"/>
      <c r="L439" s="1"/>
      <c r="M439" s="1"/>
      <c r="N439" s="1"/>
      <c r="O439" s="1"/>
      <c r="P439" s="1"/>
      <c r="Q439" s="1"/>
    </row>
    <row r="440" spans="2:17" x14ac:dyDescent="0.2">
      <c r="B440" s="1"/>
      <c r="C440" s="1"/>
      <c r="D440" s="1"/>
      <c r="E440" s="1"/>
      <c r="F440" s="1"/>
      <c r="G440" s="1"/>
      <c r="H440" s="1"/>
      <c r="I440" s="1"/>
      <c r="J440" s="1"/>
      <c r="K440" s="1"/>
      <c r="L440" s="1"/>
      <c r="M440" s="1"/>
      <c r="N440" s="1"/>
      <c r="O440" s="1"/>
      <c r="P440" s="1"/>
      <c r="Q440" s="1"/>
    </row>
    <row r="441" spans="2:17" x14ac:dyDescent="0.2">
      <c r="B441" s="1"/>
      <c r="C441" s="1"/>
      <c r="D441" s="1"/>
      <c r="E441" s="1"/>
      <c r="F441" s="1"/>
      <c r="G441" s="1"/>
      <c r="H441" s="1"/>
      <c r="I441" s="1"/>
      <c r="J441" s="1"/>
      <c r="K441" s="1"/>
      <c r="L441" s="1"/>
      <c r="M441" s="1"/>
      <c r="N441" s="1"/>
      <c r="O441" s="1"/>
      <c r="P441" s="1"/>
      <c r="Q441" s="1"/>
    </row>
    <row r="442" spans="2:17" x14ac:dyDescent="0.2">
      <c r="B442" s="1"/>
      <c r="C442" s="1"/>
      <c r="D442" s="1"/>
      <c r="E442" s="1"/>
      <c r="F442" s="1"/>
      <c r="G442" s="1"/>
      <c r="H442" s="1"/>
      <c r="I442" s="1"/>
      <c r="J442" s="1"/>
      <c r="K442" s="1"/>
      <c r="L442" s="1"/>
      <c r="M442" s="1"/>
      <c r="N442" s="1"/>
      <c r="O442" s="1"/>
      <c r="P442" s="1"/>
      <c r="Q442" s="1"/>
    </row>
    <row r="443" spans="2:17" x14ac:dyDescent="0.2">
      <c r="B443" s="1"/>
      <c r="C443" s="1"/>
      <c r="D443" s="1"/>
      <c r="E443" s="1"/>
      <c r="F443" s="1"/>
      <c r="G443" s="1"/>
      <c r="H443" s="1"/>
      <c r="I443" s="1"/>
      <c r="J443" s="1"/>
      <c r="K443" s="1"/>
      <c r="L443" s="1"/>
      <c r="M443" s="1"/>
      <c r="N443" s="1"/>
      <c r="O443" s="1"/>
      <c r="P443" s="1"/>
      <c r="Q443" s="1"/>
    </row>
    <row r="444" spans="2:17" x14ac:dyDescent="0.2">
      <c r="B444" s="1"/>
      <c r="C444" s="1"/>
      <c r="D444" s="1"/>
      <c r="E444" s="1"/>
      <c r="F444" s="1"/>
      <c r="G444" s="1"/>
      <c r="H444" s="1"/>
      <c r="I444" s="1"/>
      <c r="J444" s="1"/>
      <c r="K444" s="1"/>
      <c r="L444" s="1"/>
      <c r="M444" s="1"/>
      <c r="N444" s="1"/>
      <c r="O444" s="1"/>
      <c r="P444" s="1"/>
      <c r="Q444" s="1"/>
    </row>
    <row r="445" spans="2:17" x14ac:dyDescent="0.2">
      <c r="B445" s="1"/>
      <c r="C445" s="1"/>
      <c r="D445" s="1"/>
      <c r="E445" s="1"/>
      <c r="F445" s="1"/>
      <c r="G445" s="1"/>
      <c r="H445" s="1"/>
      <c r="I445" s="1"/>
      <c r="J445" s="1"/>
      <c r="K445" s="1"/>
      <c r="L445" s="1"/>
      <c r="M445" s="1"/>
      <c r="N445" s="1"/>
      <c r="O445" s="1"/>
      <c r="P445" s="1"/>
      <c r="Q445" s="1"/>
    </row>
    <row r="446" spans="2:17" x14ac:dyDescent="0.2">
      <c r="B446" s="1"/>
      <c r="C446" s="1"/>
      <c r="D446" s="1"/>
      <c r="E446" s="1"/>
      <c r="F446" s="1"/>
      <c r="G446" s="1"/>
      <c r="H446" s="1"/>
      <c r="I446" s="1"/>
      <c r="J446" s="1"/>
      <c r="K446" s="1"/>
      <c r="L446" s="1"/>
      <c r="M446" s="1"/>
      <c r="N446" s="1"/>
      <c r="O446" s="1"/>
      <c r="P446" s="1"/>
      <c r="Q446" s="1"/>
    </row>
    <row r="447" spans="2:17" x14ac:dyDescent="0.2">
      <c r="B447" s="1"/>
      <c r="C447" s="1"/>
      <c r="D447" s="1"/>
      <c r="E447" s="1"/>
      <c r="F447" s="1"/>
      <c r="G447" s="1"/>
      <c r="H447" s="1"/>
      <c r="I447" s="1"/>
      <c r="J447" s="1"/>
      <c r="K447" s="1"/>
      <c r="L447" s="1"/>
      <c r="M447" s="1"/>
      <c r="N447" s="1"/>
      <c r="O447" s="1"/>
      <c r="P447" s="1"/>
      <c r="Q447" s="1"/>
    </row>
    <row r="448" spans="2:17" x14ac:dyDescent="0.2">
      <c r="B448" s="1"/>
      <c r="C448" s="1"/>
      <c r="D448" s="1"/>
      <c r="E448" s="1"/>
      <c r="F448" s="1"/>
      <c r="G448" s="1"/>
      <c r="H448" s="1"/>
      <c r="I448" s="1"/>
      <c r="J448" s="1"/>
      <c r="K448" s="1"/>
      <c r="L448" s="1"/>
      <c r="M448" s="1"/>
      <c r="N448" s="1"/>
      <c r="O448" s="1"/>
      <c r="P448" s="1"/>
      <c r="Q448" s="1"/>
    </row>
    <row r="449" spans="2:17" x14ac:dyDescent="0.2">
      <c r="B449" s="1"/>
      <c r="C449" s="1"/>
      <c r="D449" s="1"/>
      <c r="E449" s="1"/>
      <c r="F449" s="1"/>
      <c r="G449" s="1"/>
      <c r="H449" s="1"/>
      <c r="I449" s="1"/>
      <c r="J449" s="1"/>
      <c r="K449" s="1"/>
      <c r="L449" s="1"/>
      <c r="M449" s="1"/>
      <c r="N449" s="1"/>
      <c r="O449" s="1"/>
      <c r="P449" s="1"/>
      <c r="Q449" s="1"/>
    </row>
    <row r="450" spans="2:17" x14ac:dyDescent="0.2">
      <c r="B450" s="1"/>
      <c r="C450" s="1"/>
      <c r="D450" s="1"/>
      <c r="E450" s="1"/>
      <c r="F450" s="1"/>
      <c r="G450" s="1"/>
      <c r="H450" s="1"/>
      <c r="I450" s="1"/>
      <c r="J450" s="1"/>
      <c r="K450" s="1"/>
      <c r="L450" s="1"/>
      <c r="M450" s="1"/>
      <c r="N450" s="1"/>
      <c r="O450" s="1"/>
      <c r="P450" s="1"/>
      <c r="Q450" s="1"/>
    </row>
    <row r="451" spans="2:17" x14ac:dyDescent="0.2">
      <c r="B451" s="1"/>
      <c r="C451" s="1"/>
      <c r="D451" s="1"/>
      <c r="E451" s="1"/>
      <c r="F451" s="1"/>
      <c r="G451" s="1"/>
      <c r="H451" s="1"/>
      <c r="I451" s="1"/>
      <c r="J451" s="1"/>
      <c r="K451" s="1"/>
      <c r="L451" s="1"/>
      <c r="M451" s="1"/>
      <c r="N451" s="1"/>
      <c r="O451" s="1"/>
      <c r="P451" s="1"/>
      <c r="Q451" s="1"/>
    </row>
    <row r="452" spans="2:17" x14ac:dyDescent="0.2">
      <c r="B452" s="1"/>
      <c r="C452" s="1"/>
      <c r="D452" s="1"/>
      <c r="E452" s="1"/>
      <c r="F452" s="1"/>
      <c r="G452" s="1"/>
      <c r="H452" s="1"/>
      <c r="I452" s="1"/>
      <c r="J452" s="1"/>
      <c r="K452" s="1"/>
      <c r="L452" s="1"/>
      <c r="M452" s="1"/>
      <c r="N452" s="1"/>
      <c r="O452" s="1"/>
      <c r="P452" s="1"/>
      <c r="Q452" s="1"/>
    </row>
    <row r="453" spans="2:17" x14ac:dyDescent="0.2">
      <c r="B453" s="1"/>
      <c r="C453" s="1"/>
      <c r="D453" s="1"/>
      <c r="E453" s="1"/>
      <c r="F453" s="1"/>
      <c r="G453" s="1"/>
      <c r="H453" s="1"/>
      <c r="I453" s="1"/>
      <c r="J453" s="1"/>
      <c r="K453" s="1"/>
      <c r="L453" s="1"/>
      <c r="M453" s="1"/>
      <c r="N453" s="1"/>
      <c r="O453" s="1"/>
      <c r="P453" s="1"/>
      <c r="Q453" s="1"/>
    </row>
    <row r="454" spans="2:17" x14ac:dyDescent="0.2">
      <c r="B454" s="1"/>
      <c r="C454" s="1"/>
      <c r="D454" s="1"/>
      <c r="E454" s="1"/>
      <c r="F454" s="1"/>
      <c r="G454" s="1"/>
      <c r="H454" s="1"/>
      <c r="I454" s="1"/>
      <c r="J454" s="1"/>
      <c r="K454" s="1"/>
      <c r="L454" s="1"/>
      <c r="M454" s="1"/>
      <c r="N454" s="1"/>
      <c r="O454" s="1"/>
      <c r="P454" s="1"/>
      <c r="Q454" s="1"/>
    </row>
    <row r="455" spans="2:17" x14ac:dyDescent="0.2">
      <c r="B455" s="1"/>
      <c r="C455" s="1"/>
      <c r="D455" s="1"/>
      <c r="E455" s="1"/>
      <c r="F455" s="1"/>
      <c r="G455" s="1"/>
      <c r="H455" s="1"/>
      <c r="I455" s="1"/>
      <c r="J455" s="1"/>
      <c r="K455" s="1"/>
      <c r="L455" s="1"/>
      <c r="M455" s="1"/>
      <c r="N455" s="1"/>
      <c r="O455" s="1"/>
      <c r="P455" s="1"/>
      <c r="Q455" s="1"/>
    </row>
    <row r="456" spans="2:17" x14ac:dyDescent="0.2">
      <c r="B456" s="1"/>
      <c r="C456" s="1"/>
      <c r="D456" s="1"/>
      <c r="E456" s="1"/>
      <c r="F456" s="1"/>
      <c r="G456" s="1"/>
      <c r="H456" s="1"/>
      <c r="I456" s="1"/>
      <c r="J456" s="1"/>
      <c r="K456" s="1"/>
      <c r="L456" s="1"/>
      <c r="M456" s="1"/>
      <c r="N456" s="1"/>
      <c r="O456" s="1"/>
      <c r="P456" s="1"/>
      <c r="Q456" s="1"/>
    </row>
    <row r="457" spans="2:17" x14ac:dyDescent="0.2">
      <c r="B457" s="1"/>
      <c r="C457" s="1"/>
      <c r="D457" s="1"/>
      <c r="E457" s="1"/>
      <c r="F457" s="1"/>
      <c r="G457" s="1"/>
      <c r="H457" s="1"/>
      <c r="I457" s="1"/>
      <c r="J457" s="1"/>
      <c r="K457" s="1"/>
      <c r="L457" s="1"/>
      <c r="M457" s="1"/>
      <c r="N457" s="1"/>
      <c r="O457" s="1"/>
      <c r="P457" s="1"/>
      <c r="Q457" s="1"/>
    </row>
    <row r="458" spans="2:17" x14ac:dyDescent="0.2">
      <c r="B458" s="1"/>
      <c r="C458" s="1"/>
      <c r="D458" s="1"/>
      <c r="E458" s="1"/>
      <c r="F458" s="1"/>
      <c r="G458" s="1"/>
      <c r="H458" s="1"/>
      <c r="I458" s="1"/>
      <c r="J458" s="1"/>
      <c r="K458" s="1"/>
      <c r="L458" s="1"/>
      <c r="M458" s="1"/>
      <c r="N458" s="1"/>
      <c r="O458" s="1"/>
      <c r="P458" s="1"/>
      <c r="Q458" s="1"/>
    </row>
    <row r="459" spans="2:17" x14ac:dyDescent="0.2">
      <c r="B459" s="1"/>
      <c r="C459" s="1"/>
      <c r="D459" s="1"/>
      <c r="E459" s="1"/>
      <c r="F459" s="1"/>
      <c r="G459" s="1"/>
      <c r="H459" s="1"/>
      <c r="I459" s="1"/>
      <c r="J459" s="1"/>
      <c r="K459" s="1"/>
      <c r="L459" s="1"/>
      <c r="M459" s="1"/>
      <c r="N459" s="1"/>
      <c r="O459" s="1"/>
      <c r="P459" s="1"/>
      <c r="Q459" s="1"/>
    </row>
    <row r="460" spans="2:17" x14ac:dyDescent="0.2">
      <c r="B460" s="1"/>
      <c r="C460" s="1"/>
      <c r="D460" s="1"/>
      <c r="E460" s="1"/>
      <c r="F460" s="1"/>
      <c r="G460" s="1"/>
      <c r="H460" s="1"/>
      <c r="I460" s="1"/>
      <c r="J460" s="1"/>
      <c r="K460" s="1"/>
      <c r="L460" s="1"/>
      <c r="M460" s="1"/>
      <c r="N460" s="1"/>
      <c r="O460" s="1"/>
      <c r="P460" s="1"/>
      <c r="Q460" s="1"/>
    </row>
    <row r="461" spans="2:17" x14ac:dyDescent="0.2">
      <c r="B461" s="1"/>
      <c r="C461" s="1"/>
      <c r="D461" s="1"/>
      <c r="E461" s="1"/>
      <c r="F461" s="1"/>
      <c r="G461" s="1"/>
      <c r="H461" s="1"/>
      <c r="I461" s="1"/>
      <c r="J461" s="1"/>
      <c r="K461" s="1"/>
      <c r="L461" s="1"/>
      <c r="M461" s="1"/>
      <c r="N461" s="1"/>
      <c r="O461" s="1"/>
      <c r="P461" s="1"/>
      <c r="Q461" s="1"/>
    </row>
    <row r="462" spans="2:17" x14ac:dyDescent="0.2">
      <c r="B462" s="1"/>
      <c r="C462" s="1"/>
      <c r="D462" s="1"/>
      <c r="E462" s="1"/>
      <c r="F462" s="1"/>
      <c r="G462" s="1"/>
      <c r="H462" s="1"/>
      <c r="I462" s="1"/>
      <c r="J462" s="1"/>
      <c r="K462" s="1"/>
      <c r="L462" s="1"/>
      <c r="M462" s="1"/>
      <c r="N462" s="1"/>
      <c r="O462" s="1"/>
      <c r="P462" s="1"/>
      <c r="Q462" s="1"/>
    </row>
    <row r="463" spans="2:17" x14ac:dyDescent="0.2">
      <c r="B463" s="1"/>
      <c r="C463" s="1"/>
      <c r="D463" s="1"/>
      <c r="E463" s="1"/>
      <c r="F463" s="1"/>
      <c r="G463" s="1"/>
      <c r="H463" s="1"/>
      <c r="I463" s="1"/>
      <c r="J463" s="1"/>
      <c r="K463" s="1"/>
      <c r="L463" s="1"/>
      <c r="M463" s="1"/>
      <c r="N463" s="1"/>
      <c r="O463" s="1"/>
      <c r="P463" s="1"/>
      <c r="Q463" s="1"/>
    </row>
    <row r="464" spans="2:17" x14ac:dyDescent="0.2">
      <c r="B464" s="1"/>
      <c r="C464" s="1"/>
      <c r="D464" s="1"/>
      <c r="E464" s="1"/>
      <c r="F464" s="1"/>
      <c r="G464" s="1"/>
      <c r="H464" s="1"/>
      <c r="I464" s="1"/>
      <c r="J464" s="1"/>
      <c r="K464" s="1"/>
      <c r="L464" s="1"/>
      <c r="M464" s="1"/>
      <c r="N464" s="1"/>
      <c r="O464" s="1"/>
      <c r="P464" s="1"/>
      <c r="Q464" s="1"/>
    </row>
    <row r="465" spans="2:17" x14ac:dyDescent="0.2">
      <c r="B465" s="1"/>
      <c r="C465" s="1"/>
      <c r="D465" s="1"/>
      <c r="E465" s="1"/>
      <c r="F465" s="1"/>
      <c r="G465" s="1"/>
      <c r="H465" s="1"/>
      <c r="I465" s="1"/>
      <c r="J465" s="1"/>
      <c r="K465" s="1"/>
      <c r="L465" s="1"/>
      <c r="M465" s="1"/>
      <c r="N465" s="1"/>
      <c r="O465" s="1"/>
      <c r="P465" s="1"/>
      <c r="Q465" s="1"/>
    </row>
    <row r="466" spans="2:17" x14ac:dyDescent="0.2">
      <c r="B466" s="1"/>
      <c r="C466" s="1"/>
      <c r="D466" s="1"/>
      <c r="E466" s="1"/>
      <c r="F466" s="1"/>
      <c r="G466" s="1"/>
      <c r="H466" s="1"/>
      <c r="I466" s="1"/>
      <c r="J466" s="1"/>
      <c r="K466" s="1"/>
      <c r="L466" s="1"/>
      <c r="M466" s="1"/>
      <c r="N466" s="1"/>
      <c r="O466" s="1"/>
      <c r="P466" s="1"/>
      <c r="Q466" s="1"/>
    </row>
    <row r="467" spans="2:17" x14ac:dyDescent="0.2">
      <c r="B467" s="1"/>
      <c r="C467" s="1"/>
      <c r="D467" s="1"/>
      <c r="E467" s="1"/>
      <c r="F467" s="1"/>
      <c r="G467" s="1"/>
      <c r="H467" s="1"/>
      <c r="I467" s="1"/>
      <c r="J467" s="1"/>
      <c r="K467" s="1"/>
      <c r="L467" s="1"/>
      <c r="M467" s="1"/>
      <c r="N467" s="1"/>
      <c r="O467" s="1"/>
      <c r="P467" s="1"/>
      <c r="Q467" s="1"/>
    </row>
    <row r="468" spans="2:17" x14ac:dyDescent="0.2">
      <c r="B468" s="1"/>
      <c r="C468" s="1"/>
      <c r="D468" s="1"/>
      <c r="E468" s="1"/>
      <c r="F468" s="1"/>
      <c r="G468" s="1"/>
      <c r="H468" s="1"/>
      <c r="I468" s="1"/>
      <c r="J468" s="1"/>
      <c r="K468" s="1"/>
      <c r="L468" s="1"/>
      <c r="M468" s="1"/>
      <c r="N468" s="1"/>
      <c r="O468" s="1"/>
      <c r="P468" s="1"/>
      <c r="Q468" s="1"/>
    </row>
    <row r="469" spans="2:17" x14ac:dyDescent="0.2">
      <c r="B469" s="1"/>
      <c r="C469" s="1"/>
      <c r="D469" s="1"/>
      <c r="E469" s="1"/>
      <c r="F469" s="1"/>
      <c r="G469" s="1"/>
      <c r="H469" s="1"/>
      <c r="I469" s="1"/>
      <c r="J469" s="1"/>
      <c r="K469" s="1"/>
      <c r="L469" s="1"/>
      <c r="M469" s="1"/>
      <c r="N469" s="1"/>
      <c r="O469" s="1"/>
      <c r="P469" s="1"/>
      <c r="Q469" s="1"/>
    </row>
    <row r="470" spans="2:17" x14ac:dyDescent="0.2">
      <c r="B470" s="1"/>
      <c r="C470" s="1"/>
      <c r="D470" s="1"/>
      <c r="E470" s="1"/>
      <c r="F470" s="1"/>
      <c r="G470" s="1"/>
      <c r="H470" s="1"/>
      <c r="I470" s="1"/>
      <c r="J470" s="1"/>
      <c r="K470" s="1"/>
      <c r="L470" s="1"/>
      <c r="M470" s="1"/>
      <c r="N470" s="1"/>
      <c r="O470" s="1"/>
      <c r="P470" s="1"/>
      <c r="Q470" s="1"/>
    </row>
    <row r="471" spans="2:17" x14ac:dyDescent="0.2">
      <c r="B471" s="1"/>
      <c r="C471" s="1"/>
      <c r="D471" s="1"/>
      <c r="E471" s="1"/>
      <c r="F471" s="1"/>
      <c r="G471" s="1"/>
      <c r="H471" s="1"/>
      <c r="I471" s="1"/>
      <c r="J471" s="1"/>
      <c r="K471" s="1"/>
      <c r="L471" s="1"/>
      <c r="M471" s="1"/>
      <c r="N471" s="1"/>
      <c r="O471" s="1"/>
      <c r="P471" s="1"/>
      <c r="Q471" s="1"/>
    </row>
    <row r="472" spans="2:17" x14ac:dyDescent="0.2">
      <c r="B472" s="1"/>
      <c r="C472" s="1"/>
      <c r="D472" s="1"/>
      <c r="E472" s="1"/>
      <c r="F472" s="1"/>
      <c r="G472" s="1"/>
      <c r="H472" s="1"/>
      <c r="I472" s="1"/>
      <c r="J472" s="1"/>
      <c r="K472" s="1"/>
      <c r="L472" s="1"/>
      <c r="M472" s="1"/>
      <c r="N472" s="1"/>
      <c r="O472" s="1"/>
      <c r="P472" s="1"/>
      <c r="Q472" s="1"/>
    </row>
    <row r="473" spans="2:17" x14ac:dyDescent="0.2">
      <c r="B473" s="1"/>
      <c r="C473" s="1"/>
      <c r="D473" s="1"/>
      <c r="E473" s="1"/>
      <c r="F473" s="1"/>
      <c r="G473" s="1"/>
      <c r="H473" s="1"/>
      <c r="I473" s="1"/>
      <c r="J473" s="1"/>
      <c r="K473" s="1"/>
      <c r="L473" s="1"/>
      <c r="M473" s="1"/>
      <c r="N473" s="1"/>
      <c r="O473" s="1"/>
      <c r="P473" s="1"/>
      <c r="Q473" s="1"/>
    </row>
    <row r="474" spans="2:17" x14ac:dyDescent="0.2">
      <c r="B474" s="1"/>
      <c r="C474" s="1"/>
      <c r="D474" s="1"/>
      <c r="E474" s="1"/>
      <c r="F474" s="1"/>
      <c r="G474" s="1"/>
      <c r="H474" s="1"/>
      <c r="I474" s="1"/>
      <c r="J474" s="1"/>
      <c r="K474" s="1"/>
      <c r="L474" s="1"/>
      <c r="M474" s="1"/>
      <c r="N474" s="1"/>
      <c r="O474" s="1"/>
      <c r="P474" s="1"/>
      <c r="Q474" s="1"/>
    </row>
    <row r="475" spans="2:17" x14ac:dyDescent="0.2">
      <c r="B475" s="1"/>
      <c r="C475" s="1"/>
      <c r="D475" s="1"/>
      <c r="E475" s="1"/>
      <c r="F475" s="1"/>
      <c r="G475" s="1"/>
      <c r="H475" s="1"/>
      <c r="I475" s="1"/>
      <c r="J475" s="1"/>
      <c r="K475" s="1"/>
      <c r="L475" s="1"/>
      <c r="M475" s="1"/>
      <c r="N475" s="1"/>
      <c r="O475" s="1"/>
      <c r="P475" s="1"/>
      <c r="Q475" s="1"/>
    </row>
    <row r="476" spans="2:17" x14ac:dyDescent="0.2">
      <c r="B476" s="1"/>
      <c r="C476" s="1"/>
      <c r="D476" s="1"/>
      <c r="E476" s="1"/>
      <c r="F476" s="1"/>
      <c r="G476" s="1"/>
      <c r="H476" s="1"/>
      <c r="I476" s="1"/>
      <c r="J476" s="1"/>
      <c r="K476" s="1"/>
      <c r="L476" s="1"/>
      <c r="M476" s="1"/>
      <c r="N476" s="1"/>
      <c r="O476" s="1"/>
      <c r="P476" s="1"/>
      <c r="Q476" s="1"/>
    </row>
    <row r="477" spans="2:17" x14ac:dyDescent="0.2">
      <c r="B477" s="1"/>
      <c r="C477" s="1"/>
      <c r="D477" s="1"/>
      <c r="E477" s="1"/>
      <c r="F477" s="1"/>
      <c r="G477" s="1"/>
      <c r="H477" s="1"/>
      <c r="I477" s="1"/>
      <c r="J477" s="1"/>
      <c r="K477" s="1"/>
      <c r="L477" s="1"/>
      <c r="M477" s="1"/>
      <c r="N477" s="1"/>
      <c r="O477" s="1"/>
      <c r="P477" s="1"/>
      <c r="Q477" s="1"/>
    </row>
    <row r="478" spans="2:17" x14ac:dyDescent="0.2">
      <c r="B478" s="1"/>
      <c r="C478" s="1"/>
      <c r="D478" s="1"/>
      <c r="E478" s="1"/>
      <c r="F478" s="1"/>
      <c r="G478" s="1"/>
      <c r="H478" s="1"/>
      <c r="I478" s="1"/>
      <c r="J478" s="1"/>
      <c r="K478" s="1"/>
      <c r="L478" s="1"/>
      <c r="M478" s="1"/>
      <c r="N478" s="1"/>
      <c r="O478" s="1"/>
      <c r="P478" s="1"/>
      <c r="Q478" s="1"/>
    </row>
    <row r="479" spans="2:17" x14ac:dyDescent="0.2">
      <c r="B479" s="1"/>
      <c r="C479" s="1"/>
      <c r="D479" s="1"/>
      <c r="E479" s="1"/>
      <c r="F479" s="1"/>
      <c r="G479" s="1"/>
      <c r="H479" s="1"/>
      <c r="I479" s="1"/>
      <c r="J479" s="1"/>
      <c r="K479" s="1"/>
      <c r="L479" s="1"/>
      <c r="M479" s="1"/>
      <c r="N479" s="1"/>
      <c r="O479" s="1"/>
      <c r="P479" s="1"/>
      <c r="Q479" s="1"/>
    </row>
    <row r="480" spans="2:17" x14ac:dyDescent="0.2">
      <c r="B480" s="1"/>
      <c r="C480" s="1"/>
      <c r="D480" s="1"/>
      <c r="E480" s="1"/>
      <c r="F480" s="1"/>
      <c r="G480" s="1"/>
      <c r="H480" s="1"/>
      <c r="I480" s="1"/>
      <c r="J480" s="1"/>
      <c r="K480" s="1"/>
      <c r="L480" s="1"/>
      <c r="M480" s="1"/>
      <c r="N480" s="1"/>
      <c r="O480" s="1"/>
      <c r="P480" s="1"/>
      <c r="Q480" s="1"/>
    </row>
    <row r="481" spans="2:17" x14ac:dyDescent="0.2">
      <c r="B481" s="1"/>
      <c r="C481" s="1"/>
      <c r="D481" s="1"/>
      <c r="E481" s="1"/>
      <c r="F481" s="1"/>
      <c r="G481" s="1"/>
      <c r="H481" s="1"/>
      <c r="I481" s="1"/>
      <c r="J481" s="1"/>
      <c r="K481" s="1"/>
      <c r="L481" s="1"/>
      <c r="M481" s="1"/>
      <c r="N481" s="1"/>
      <c r="O481" s="1"/>
      <c r="P481" s="1"/>
      <c r="Q481" s="1"/>
    </row>
    <row r="482" spans="2:17" x14ac:dyDescent="0.2">
      <c r="B482" s="1"/>
      <c r="C482" s="1"/>
      <c r="D482" s="1"/>
      <c r="E482" s="1"/>
      <c r="F482" s="1"/>
      <c r="G482" s="1"/>
      <c r="H482" s="1"/>
      <c r="I482" s="1"/>
      <c r="J482" s="1"/>
      <c r="K482" s="1"/>
      <c r="L482" s="1"/>
      <c r="M482" s="1"/>
      <c r="N482" s="1"/>
      <c r="O482" s="1"/>
      <c r="P482" s="1"/>
      <c r="Q482" s="1"/>
    </row>
    <row r="483" spans="2:17" x14ac:dyDescent="0.2">
      <c r="B483" s="1"/>
      <c r="C483" s="1"/>
      <c r="D483" s="1"/>
      <c r="E483" s="1"/>
      <c r="F483" s="1"/>
      <c r="G483" s="1"/>
      <c r="H483" s="1"/>
      <c r="I483" s="1"/>
      <c r="J483" s="1"/>
      <c r="K483" s="1"/>
      <c r="L483" s="1"/>
      <c r="M483" s="1"/>
      <c r="N483" s="1"/>
      <c r="O483" s="1"/>
      <c r="P483" s="1"/>
      <c r="Q483" s="1"/>
    </row>
    <row r="484" spans="2:17" x14ac:dyDescent="0.2">
      <c r="B484" s="1"/>
      <c r="C484" s="1"/>
      <c r="D484" s="1"/>
      <c r="E484" s="1"/>
      <c r="F484" s="1"/>
      <c r="G484" s="1"/>
      <c r="H484" s="1"/>
      <c r="I484" s="1"/>
      <c r="J484" s="1"/>
      <c r="K484" s="1"/>
      <c r="L484" s="1"/>
      <c r="M484" s="1"/>
      <c r="N484" s="1"/>
      <c r="O484" s="1"/>
      <c r="P484" s="1"/>
      <c r="Q484" s="1"/>
    </row>
    <row r="485" spans="2:17" x14ac:dyDescent="0.2">
      <c r="B485" s="1"/>
      <c r="C485" s="1"/>
      <c r="D485" s="1"/>
      <c r="E485" s="1"/>
      <c r="F485" s="1"/>
      <c r="G485" s="1"/>
      <c r="H485" s="1"/>
      <c r="I485" s="1"/>
      <c r="J485" s="1"/>
      <c r="K485" s="1"/>
      <c r="L485" s="1"/>
      <c r="M485" s="1"/>
      <c r="N485" s="1"/>
      <c r="O485" s="1"/>
      <c r="P485" s="1"/>
      <c r="Q485" s="1"/>
    </row>
    <row r="486" spans="2:17" x14ac:dyDescent="0.2">
      <c r="B486" s="1"/>
      <c r="C486" s="1"/>
      <c r="D486" s="1"/>
      <c r="E486" s="1"/>
      <c r="F486" s="1"/>
      <c r="G486" s="1"/>
      <c r="H486" s="1"/>
      <c r="I486" s="1"/>
      <c r="J486" s="1"/>
      <c r="K486" s="1"/>
      <c r="L486" s="1"/>
      <c r="M486" s="1"/>
      <c r="N486" s="1"/>
      <c r="O486" s="1"/>
      <c r="P486" s="1"/>
      <c r="Q486" s="1"/>
    </row>
    <row r="487" spans="2:17" x14ac:dyDescent="0.2">
      <c r="B487" s="1"/>
      <c r="C487" s="1"/>
      <c r="D487" s="1"/>
      <c r="E487" s="1"/>
      <c r="F487" s="1"/>
      <c r="G487" s="1"/>
      <c r="H487" s="1"/>
      <c r="I487" s="1"/>
      <c r="J487" s="1"/>
      <c r="K487" s="1"/>
      <c r="L487" s="1"/>
      <c r="M487" s="1"/>
      <c r="N487" s="1"/>
      <c r="O487" s="1"/>
      <c r="P487" s="1"/>
      <c r="Q487" s="1"/>
    </row>
    <row r="488" spans="2:17" x14ac:dyDescent="0.2">
      <c r="B488" s="1"/>
      <c r="C488" s="1"/>
      <c r="D488" s="1"/>
      <c r="E488" s="1"/>
      <c r="F488" s="1"/>
      <c r="G488" s="1"/>
      <c r="H488" s="1"/>
      <c r="I488" s="1"/>
      <c r="J488" s="1"/>
      <c r="K488" s="1"/>
      <c r="L488" s="1"/>
      <c r="M488" s="1"/>
      <c r="N488" s="1"/>
      <c r="O488" s="1"/>
      <c r="P488" s="1"/>
      <c r="Q488" s="1"/>
    </row>
    <row r="489" spans="2:17" x14ac:dyDescent="0.2">
      <c r="B489" s="1"/>
      <c r="C489" s="1"/>
      <c r="D489" s="1"/>
      <c r="E489" s="1"/>
      <c r="F489" s="1"/>
      <c r="G489" s="1"/>
      <c r="H489" s="1"/>
      <c r="I489" s="1"/>
      <c r="J489" s="1"/>
      <c r="K489" s="1"/>
      <c r="L489" s="1"/>
      <c r="M489" s="1"/>
      <c r="N489" s="1"/>
      <c r="O489" s="1"/>
      <c r="P489" s="1"/>
      <c r="Q489" s="1"/>
    </row>
    <row r="490" spans="2:17" x14ac:dyDescent="0.2">
      <c r="B490" s="1"/>
      <c r="C490" s="1"/>
      <c r="D490" s="1"/>
      <c r="E490" s="1"/>
      <c r="F490" s="1"/>
      <c r="G490" s="1"/>
      <c r="H490" s="1"/>
      <c r="I490" s="1"/>
      <c r="J490" s="1"/>
      <c r="K490" s="1"/>
      <c r="L490" s="1"/>
      <c r="M490" s="1"/>
      <c r="N490" s="1"/>
      <c r="O490" s="1"/>
      <c r="P490" s="1"/>
      <c r="Q490" s="1"/>
    </row>
    <row r="491" spans="2:17" x14ac:dyDescent="0.2">
      <c r="B491" s="1"/>
      <c r="C491" s="1"/>
      <c r="D491" s="1"/>
      <c r="E491" s="1"/>
      <c r="F491" s="1"/>
      <c r="G491" s="1"/>
      <c r="H491" s="1"/>
      <c r="I491" s="1"/>
      <c r="J491" s="1"/>
      <c r="K491" s="1"/>
      <c r="L491" s="1"/>
      <c r="M491" s="1"/>
      <c r="N491" s="1"/>
      <c r="O491" s="1"/>
      <c r="P491" s="1"/>
      <c r="Q491" s="1"/>
    </row>
    <row r="492" spans="2:17" x14ac:dyDescent="0.2">
      <c r="B492" s="1"/>
      <c r="C492" s="1"/>
      <c r="D492" s="1"/>
      <c r="E492" s="1"/>
      <c r="F492" s="1"/>
      <c r="G492" s="1"/>
      <c r="H492" s="1"/>
      <c r="I492" s="1"/>
      <c r="J492" s="1"/>
      <c r="K492" s="1"/>
      <c r="L492" s="1"/>
      <c r="M492" s="1"/>
      <c r="N492" s="1"/>
      <c r="O492" s="1"/>
      <c r="P492" s="1"/>
      <c r="Q492" s="1"/>
    </row>
    <row r="493" spans="2:17" x14ac:dyDescent="0.2">
      <c r="B493" s="1"/>
      <c r="C493" s="1"/>
      <c r="D493" s="1"/>
      <c r="E493" s="1"/>
      <c r="F493" s="1"/>
      <c r="G493" s="1"/>
      <c r="H493" s="1"/>
      <c r="I493" s="1"/>
      <c r="J493" s="1"/>
      <c r="K493" s="1"/>
      <c r="L493" s="1"/>
      <c r="M493" s="1"/>
      <c r="N493" s="1"/>
      <c r="O493" s="1"/>
      <c r="P493" s="1"/>
      <c r="Q493" s="1"/>
    </row>
    <row r="494" spans="2:17" x14ac:dyDescent="0.2">
      <c r="B494" s="1"/>
      <c r="C494" s="1"/>
      <c r="D494" s="1"/>
      <c r="E494" s="1"/>
      <c r="F494" s="1"/>
      <c r="G494" s="1"/>
      <c r="H494" s="1"/>
      <c r="I494" s="1"/>
      <c r="J494" s="1"/>
      <c r="K494" s="1"/>
      <c r="L494" s="1"/>
      <c r="M494" s="1"/>
      <c r="N494" s="1"/>
      <c r="O494" s="1"/>
      <c r="P494" s="1"/>
      <c r="Q494" s="1"/>
    </row>
    <row r="495" spans="2:17" x14ac:dyDescent="0.2">
      <c r="B495" s="1"/>
      <c r="C495" s="1"/>
      <c r="D495" s="1"/>
      <c r="E495" s="1"/>
      <c r="F495" s="1"/>
      <c r="G495" s="1"/>
      <c r="H495" s="1"/>
      <c r="I495" s="1"/>
      <c r="J495" s="1"/>
      <c r="K495" s="1"/>
      <c r="L495" s="1"/>
      <c r="M495" s="1"/>
      <c r="N495" s="1"/>
      <c r="O495" s="1"/>
      <c r="P495" s="1"/>
      <c r="Q495" s="1"/>
    </row>
    <row r="496" spans="2:17" x14ac:dyDescent="0.2">
      <c r="B496" s="1"/>
      <c r="C496" s="1"/>
      <c r="D496" s="1"/>
      <c r="E496" s="1"/>
      <c r="F496" s="1"/>
      <c r="G496" s="1"/>
      <c r="H496" s="1"/>
      <c r="I496" s="1"/>
      <c r="J496" s="1"/>
      <c r="K496" s="1"/>
      <c r="L496" s="1"/>
      <c r="M496" s="1"/>
      <c r="N496" s="1"/>
      <c r="O496" s="1"/>
      <c r="P496" s="1"/>
      <c r="Q496" s="1"/>
    </row>
    <row r="497" spans="2:17" x14ac:dyDescent="0.2">
      <c r="B497" s="1"/>
      <c r="C497" s="1"/>
      <c r="D497" s="1"/>
      <c r="E497" s="1"/>
      <c r="F497" s="1"/>
      <c r="G497" s="1"/>
      <c r="H497" s="1"/>
      <c r="I497" s="1"/>
      <c r="J497" s="1"/>
      <c r="K497" s="1"/>
      <c r="L497" s="1"/>
      <c r="M497" s="1"/>
      <c r="N497" s="1"/>
      <c r="O497" s="1"/>
      <c r="P497" s="1"/>
      <c r="Q497" s="1"/>
    </row>
    <row r="498" spans="2:17" x14ac:dyDescent="0.2">
      <c r="B498" s="1"/>
      <c r="C498" s="1"/>
      <c r="D498" s="1"/>
      <c r="E498" s="1"/>
      <c r="F498" s="1"/>
      <c r="G498" s="1"/>
      <c r="H498" s="1"/>
      <c r="I498" s="1"/>
      <c r="J498" s="1"/>
      <c r="K498" s="1"/>
      <c r="L498" s="1"/>
      <c r="M498" s="1"/>
      <c r="N498" s="1"/>
      <c r="O498" s="1"/>
      <c r="P498" s="1"/>
      <c r="Q498" s="1"/>
    </row>
    <row r="499" spans="2:17" x14ac:dyDescent="0.2">
      <c r="B499" s="1"/>
      <c r="C499" s="1"/>
      <c r="D499" s="1"/>
      <c r="E499" s="1"/>
      <c r="F499" s="1"/>
      <c r="G499" s="1"/>
      <c r="H499" s="1"/>
      <c r="I499" s="1"/>
      <c r="J499" s="1"/>
      <c r="K499" s="1"/>
      <c r="L499" s="1"/>
      <c r="M499" s="1"/>
      <c r="N499" s="1"/>
      <c r="O499" s="1"/>
      <c r="P499" s="1"/>
      <c r="Q499" s="1"/>
    </row>
    <row r="500" spans="2:17" x14ac:dyDescent="0.2">
      <c r="B500" s="1"/>
      <c r="C500" s="1"/>
      <c r="D500" s="1"/>
      <c r="E500" s="1"/>
      <c r="F500" s="1"/>
      <c r="G500" s="1"/>
      <c r="H500" s="1"/>
      <c r="I500" s="1"/>
      <c r="J500" s="1"/>
      <c r="K500" s="1"/>
      <c r="L500" s="1"/>
      <c r="M500" s="1"/>
      <c r="N500" s="1"/>
      <c r="O500" s="1"/>
      <c r="P500" s="1"/>
      <c r="Q500" s="1"/>
    </row>
    <row r="501" spans="2:17" x14ac:dyDescent="0.2">
      <c r="B501" s="1"/>
      <c r="C501" s="1"/>
      <c r="D501" s="1"/>
      <c r="E501" s="1"/>
      <c r="F501" s="1"/>
      <c r="G501" s="1"/>
      <c r="H501" s="1"/>
      <c r="I501" s="1"/>
      <c r="J501" s="1"/>
      <c r="K501" s="1"/>
      <c r="L501" s="1"/>
      <c r="M501" s="1"/>
      <c r="N501" s="1"/>
      <c r="O501" s="1"/>
      <c r="P501" s="1"/>
      <c r="Q501" s="1"/>
    </row>
    <row r="502" spans="2:17" x14ac:dyDescent="0.2">
      <c r="B502" s="1"/>
      <c r="C502" s="1"/>
      <c r="D502" s="1"/>
      <c r="E502" s="1"/>
      <c r="F502" s="1"/>
      <c r="G502" s="1"/>
      <c r="H502" s="1"/>
      <c r="I502" s="1"/>
      <c r="J502" s="1"/>
      <c r="K502" s="1"/>
      <c r="L502" s="1"/>
      <c r="M502" s="1"/>
      <c r="N502" s="1"/>
      <c r="O502" s="1"/>
      <c r="P502" s="1"/>
      <c r="Q502" s="1"/>
    </row>
    <row r="503" spans="2:17" x14ac:dyDescent="0.2">
      <c r="B503" s="1"/>
      <c r="C503" s="1"/>
      <c r="D503" s="1"/>
      <c r="E503" s="1"/>
      <c r="F503" s="1"/>
      <c r="G503" s="1"/>
      <c r="H503" s="1"/>
      <c r="I503" s="1"/>
      <c r="J503" s="1"/>
      <c r="K503" s="1"/>
      <c r="L503" s="1"/>
      <c r="M503" s="1"/>
      <c r="N503" s="1"/>
      <c r="O503" s="1"/>
      <c r="P503" s="1"/>
      <c r="Q503" s="1"/>
    </row>
    <row r="504" spans="2:17" x14ac:dyDescent="0.2">
      <c r="B504" s="1"/>
      <c r="C504" s="1"/>
      <c r="D504" s="1"/>
      <c r="E504" s="1"/>
      <c r="F504" s="1"/>
      <c r="G504" s="1"/>
      <c r="H504" s="1"/>
      <c r="I504" s="1"/>
      <c r="J504" s="1"/>
      <c r="K504" s="1"/>
      <c r="L504" s="1"/>
      <c r="M504" s="1"/>
      <c r="N504" s="1"/>
      <c r="O504" s="1"/>
      <c r="P504" s="1"/>
      <c r="Q504" s="1"/>
    </row>
    <row r="505" spans="2:17" x14ac:dyDescent="0.2">
      <c r="B505" s="1"/>
      <c r="C505" s="1"/>
      <c r="D505" s="1"/>
      <c r="E505" s="1"/>
      <c r="F505" s="1"/>
      <c r="G505" s="1"/>
      <c r="H505" s="1"/>
      <c r="I505" s="1"/>
      <c r="J505" s="1"/>
      <c r="K505" s="1"/>
      <c r="L505" s="1"/>
      <c r="M505" s="1"/>
      <c r="N505" s="1"/>
      <c r="O505" s="1"/>
      <c r="P505" s="1"/>
      <c r="Q505" s="1"/>
    </row>
    <row r="506" spans="2:17" x14ac:dyDescent="0.2">
      <c r="B506" s="1"/>
      <c r="C506" s="1"/>
      <c r="D506" s="1"/>
      <c r="E506" s="1"/>
      <c r="F506" s="1"/>
      <c r="G506" s="1"/>
      <c r="H506" s="1"/>
      <c r="I506" s="1"/>
      <c r="J506" s="1"/>
      <c r="K506" s="1"/>
      <c r="L506" s="1"/>
      <c r="M506" s="1"/>
      <c r="N506" s="1"/>
      <c r="O506" s="1"/>
      <c r="P506" s="1"/>
      <c r="Q506" s="1"/>
    </row>
    <row r="507" spans="2:17" x14ac:dyDescent="0.2">
      <c r="B507" s="1"/>
      <c r="C507" s="1"/>
      <c r="D507" s="1"/>
      <c r="E507" s="1"/>
      <c r="F507" s="1"/>
      <c r="G507" s="1"/>
      <c r="H507" s="1"/>
      <c r="I507" s="1"/>
      <c r="J507" s="1"/>
      <c r="K507" s="1"/>
      <c r="L507" s="1"/>
      <c r="M507" s="1"/>
      <c r="N507" s="1"/>
      <c r="O507" s="1"/>
      <c r="P507" s="1"/>
      <c r="Q507" s="1"/>
    </row>
    <row r="508" spans="2:17" x14ac:dyDescent="0.2">
      <c r="B508" s="1"/>
      <c r="C508" s="1"/>
      <c r="D508" s="1"/>
      <c r="E508" s="1"/>
      <c r="F508" s="1"/>
      <c r="G508" s="1"/>
      <c r="H508" s="1"/>
      <c r="I508" s="1"/>
      <c r="J508" s="1"/>
      <c r="K508" s="1"/>
      <c r="L508" s="1"/>
      <c r="M508" s="1"/>
      <c r="N508" s="1"/>
      <c r="O508" s="1"/>
      <c r="P508" s="1"/>
      <c r="Q508" s="1"/>
    </row>
    <row r="509" spans="2:17" x14ac:dyDescent="0.2">
      <c r="B509" s="1"/>
      <c r="C509" s="1"/>
      <c r="D509" s="1"/>
      <c r="E509" s="1"/>
      <c r="F509" s="1"/>
      <c r="G509" s="1"/>
      <c r="H509" s="1"/>
      <c r="I509" s="1"/>
      <c r="J509" s="1"/>
      <c r="K509" s="1"/>
      <c r="L509" s="1"/>
      <c r="M509" s="1"/>
      <c r="N509" s="1"/>
      <c r="O509" s="1"/>
      <c r="P509" s="1"/>
      <c r="Q509" s="1"/>
    </row>
    <row r="510" spans="2:17" x14ac:dyDescent="0.2">
      <c r="B510" s="1"/>
      <c r="C510" s="1"/>
      <c r="D510" s="1"/>
      <c r="E510" s="1"/>
      <c r="F510" s="1"/>
      <c r="G510" s="1"/>
      <c r="H510" s="1"/>
      <c r="I510" s="1"/>
      <c r="J510" s="1"/>
      <c r="K510" s="1"/>
      <c r="L510" s="1"/>
      <c r="M510" s="1"/>
      <c r="N510" s="1"/>
      <c r="O510" s="1"/>
      <c r="P510" s="1"/>
      <c r="Q510" s="1"/>
    </row>
    <row r="511" spans="2:17" x14ac:dyDescent="0.2">
      <c r="B511" s="1"/>
      <c r="C511" s="1"/>
      <c r="D511" s="1"/>
      <c r="E511" s="1"/>
      <c r="F511" s="1"/>
      <c r="G511" s="1"/>
      <c r="H511" s="1"/>
      <c r="I511" s="1"/>
      <c r="J511" s="1"/>
      <c r="K511" s="1"/>
      <c r="L511" s="1"/>
      <c r="M511" s="1"/>
      <c r="N511" s="1"/>
      <c r="O511" s="1"/>
      <c r="P511" s="1"/>
      <c r="Q511" s="1"/>
    </row>
    <row r="512" spans="2:17" x14ac:dyDescent="0.2">
      <c r="B512" s="1"/>
      <c r="C512" s="1"/>
      <c r="D512" s="1"/>
      <c r="E512" s="1"/>
      <c r="F512" s="1"/>
      <c r="G512" s="1"/>
      <c r="H512" s="1"/>
      <c r="I512" s="1"/>
      <c r="J512" s="1"/>
      <c r="K512" s="1"/>
      <c r="L512" s="1"/>
      <c r="M512" s="1"/>
      <c r="N512" s="1"/>
      <c r="O512" s="1"/>
      <c r="P512" s="1"/>
      <c r="Q512" s="1"/>
    </row>
    <row r="513" spans="2:17" x14ac:dyDescent="0.2">
      <c r="B513" s="1"/>
      <c r="C513" s="1"/>
      <c r="D513" s="1"/>
      <c r="E513" s="1"/>
      <c r="F513" s="1"/>
      <c r="G513" s="1"/>
      <c r="H513" s="1"/>
      <c r="I513" s="1"/>
      <c r="J513" s="1"/>
      <c r="K513" s="1"/>
      <c r="L513" s="1"/>
      <c r="M513" s="1"/>
      <c r="N513" s="1"/>
      <c r="O513" s="1"/>
      <c r="P513" s="1"/>
      <c r="Q513" s="1"/>
    </row>
    <row r="514" spans="2:17" x14ac:dyDescent="0.2">
      <c r="B514" s="1"/>
      <c r="C514" s="1"/>
      <c r="D514" s="1"/>
      <c r="E514" s="1"/>
      <c r="F514" s="1"/>
      <c r="G514" s="1"/>
      <c r="H514" s="1"/>
      <c r="I514" s="1"/>
      <c r="J514" s="1"/>
      <c r="K514" s="1"/>
      <c r="L514" s="1"/>
      <c r="M514" s="1"/>
      <c r="N514" s="1"/>
      <c r="O514" s="1"/>
      <c r="P514" s="1"/>
      <c r="Q514" s="1"/>
    </row>
    <row r="515" spans="2:17" x14ac:dyDescent="0.2">
      <c r="B515" s="1"/>
      <c r="C515" s="1"/>
      <c r="D515" s="1"/>
      <c r="E515" s="1"/>
      <c r="F515" s="1"/>
      <c r="G515" s="1"/>
      <c r="H515" s="1"/>
      <c r="I515" s="1"/>
      <c r="J515" s="1"/>
      <c r="K515" s="1"/>
      <c r="L515" s="1"/>
      <c r="M515" s="1"/>
      <c r="N515" s="1"/>
      <c r="O515" s="1"/>
      <c r="P515" s="1"/>
      <c r="Q515" s="1"/>
    </row>
    <row r="516" spans="2:17" x14ac:dyDescent="0.2">
      <c r="B516" s="1"/>
      <c r="C516" s="1"/>
      <c r="D516" s="1"/>
      <c r="E516" s="1"/>
      <c r="F516" s="1"/>
      <c r="G516" s="1"/>
      <c r="H516" s="1"/>
      <c r="I516" s="1"/>
      <c r="J516" s="1"/>
      <c r="K516" s="1"/>
      <c r="L516" s="1"/>
      <c r="M516" s="1"/>
      <c r="N516" s="1"/>
      <c r="O516" s="1"/>
      <c r="P516" s="1"/>
      <c r="Q516" s="1"/>
    </row>
    <row r="517" spans="2:17" x14ac:dyDescent="0.2">
      <c r="B517" s="1"/>
      <c r="C517" s="1"/>
      <c r="D517" s="1"/>
      <c r="E517" s="1"/>
      <c r="F517" s="1"/>
      <c r="G517" s="1"/>
      <c r="H517" s="1"/>
      <c r="I517" s="1"/>
      <c r="J517" s="1"/>
      <c r="K517" s="1"/>
      <c r="L517" s="1"/>
      <c r="M517" s="1"/>
      <c r="N517" s="1"/>
      <c r="O517" s="1"/>
      <c r="P517" s="1"/>
      <c r="Q517" s="1"/>
    </row>
    <row r="518" spans="2:17" x14ac:dyDescent="0.2">
      <c r="B518" s="1"/>
      <c r="C518" s="1"/>
      <c r="D518" s="1"/>
      <c r="E518" s="1"/>
      <c r="F518" s="1"/>
      <c r="G518" s="1"/>
      <c r="H518" s="1"/>
      <c r="I518" s="1"/>
      <c r="J518" s="1"/>
      <c r="K518" s="1"/>
      <c r="L518" s="1"/>
      <c r="M518" s="1"/>
      <c r="N518" s="1"/>
      <c r="O518" s="1"/>
      <c r="P518" s="1"/>
      <c r="Q518" s="1"/>
    </row>
    <row r="519" spans="2:17" x14ac:dyDescent="0.2">
      <c r="B519" s="1"/>
      <c r="C519" s="1"/>
      <c r="D519" s="1"/>
      <c r="E519" s="1"/>
      <c r="F519" s="1"/>
      <c r="G519" s="1"/>
      <c r="H519" s="1"/>
      <c r="I519" s="1"/>
      <c r="J519" s="1"/>
      <c r="K519" s="1"/>
      <c r="L519" s="1"/>
      <c r="M519" s="1"/>
      <c r="N519" s="1"/>
      <c r="O519" s="1"/>
      <c r="P519" s="1"/>
      <c r="Q519" s="1"/>
    </row>
    <row r="520" spans="2:17" x14ac:dyDescent="0.2">
      <c r="B520" s="1"/>
      <c r="C520" s="1"/>
      <c r="D520" s="1"/>
      <c r="E520" s="1"/>
      <c r="F520" s="1"/>
      <c r="G520" s="1"/>
      <c r="H520" s="1"/>
      <c r="I520" s="1"/>
      <c r="J520" s="1"/>
      <c r="K520" s="1"/>
      <c r="L520" s="1"/>
      <c r="M520" s="1"/>
      <c r="N520" s="1"/>
      <c r="O520" s="1"/>
      <c r="P520" s="1"/>
      <c r="Q520" s="1"/>
    </row>
    <row r="521" spans="2:17" x14ac:dyDescent="0.2">
      <c r="B521" s="1"/>
      <c r="C521" s="1"/>
      <c r="D521" s="1"/>
      <c r="E521" s="1"/>
      <c r="F521" s="1"/>
      <c r="G521" s="1"/>
      <c r="H521" s="1"/>
      <c r="I521" s="1"/>
      <c r="J521" s="1"/>
      <c r="K521" s="1"/>
      <c r="L521" s="1"/>
      <c r="M521" s="1"/>
      <c r="N521" s="1"/>
      <c r="O521" s="1"/>
      <c r="P521" s="1"/>
      <c r="Q521" s="1"/>
    </row>
    <row r="522" spans="2:17" x14ac:dyDescent="0.2">
      <c r="B522" s="1"/>
      <c r="C522" s="1"/>
      <c r="D522" s="1"/>
      <c r="E522" s="1"/>
      <c r="F522" s="1"/>
      <c r="G522" s="1"/>
      <c r="H522" s="1"/>
      <c r="I522" s="1"/>
      <c r="J522" s="1"/>
      <c r="K522" s="1"/>
      <c r="L522" s="1"/>
      <c r="M522" s="1"/>
      <c r="N522" s="1"/>
      <c r="O522" s="1"/>
      <c r="P522" s="1"/>
      <c r="Q522" s="1"/>
    </row>
    <row r="523" spans="2:17" x14ac:dyDescent="0.2">
      <c r="B523" s="1"/>
      <c r="C523" s="1"/>
      <c r="D523" s="1"/>
      <c r="E523" s="1"/>
      <c r="F523" s="1"/>
      <c r="G523" s="1"/>
      <c r="H523" s="1"/>
      <c r="I523" s="1"/>
      <c r="J523" s="1"/>
      <c r="K523" s="1"/>
      <c r="L523" s="1"/>
      <c r="M523" s="1"/>
      <c r="N523" s="1"/>
      <c r="O523" s="1"/>
      <c r="P523" s="1"/>
      <c r="Q523" s="1"/>
    </row>
    <row r="524" spans="2:17" x14ac:dyDescent="0.2">
      <c r="B524" s="1"/>
      <c r="C524" s="1"/>
      <c r="D524" s="1"/>
      <c r="E524" s="1"/>
      <c r="F524" s="1"/>
      <c r="G524" s="1"/>
      <c r="H524" s="1"/>
      <c r="I524" s="1"/>
      <c r="J524" s="1"/>
      <c r="K524" s="1"/>
      <c r="L524" s="1"/>
      <c r="M524" s="1"/>
      <c r="N524" s="1"/>
      <c r="O524" s="1"/>
      <c r="P524" s="1"/>
      <c r="Q524" s="1"/>
    </row>
    <row r="525" spans="2:17" x14ac:dyDescent="0.2">
      <c r="B525" s="1"/>
      <c r="C525" s="1"/>
      <c r="D525" s="1"/>
      <c r="E525" s="1"/>
      <c r="F525" s="1"/>
      <c r="G525" s="1"/>
      <c r="H525" s="1"/>
      <c r="I525" s="1"/>
      <c r="J525" s="1"/>
      <c r="K525" s="1"/>
      <c r="L525" s="1"/>
      <c r="M525" s="1"/>
      <c r="N525" s="1"/>
      <c r="O525" s="1"/>
      <c r="P525" s="1"/>
      <c r="Q525" s="1"/>
    </row>
    <row r="526" spans="2:17" x14ac:dyDescent="0.2">
      <c r="B526" s="1"/>
      <c r="C526" s="1"/>
      <c r="D526" s="1"/>
      <c r="E526" s="1"/>
      <c r="F526" s="1"/>
      <c r="G526" s="1"/>
      <c r="H526" s="1"/>
      <c r="I526" s="1"/>
      <c r="J526" s="1"/>
      <c r="K526" s="1"/>
      <c r="L526" s="1"/>
      <c r="M526" s="1"/>
      <c r="N526" s="1"/>
      <c r="O526" s="1"/>
      <c r="P526" s="1"/>
      <c r="Q526" s="1"/>
    </row>
    <row r="527" spans="2:17" x14ac:dyDescent="0.2">
      <c r="B527" s="1"/>
      <c r="C527" s="1"/>
      <c r="D527" s="1"/>
      <c r="E527" s="1"/>
      <c r="F527" s="1"/>
      <c r="G527" s="1"/>
      <c r="H527" s="1"/>
      <c r="I527" s="1"/>
      <c r="J527" s="1"/>
      <c r="K527" s="1"/>
      <c r="L527" s="1"/>
      <c r="M527" s="1"/>
      <c r="N527" s="1"/>
      <c r="O527" s="1"/>
      <c r="P527" s="1"/>
      <c r="Q527" s="1"/>
    </row>
    <row r="528" spans="2:17" x14ac:dyDescent="0.2">
      <c r="B528" s="1"/>
      <c r="C528" s="1"/>
      <c r="D528" s="1"/>
      <c r="E528" s="1"/>
      <c r="F528" s="1"/>
      <c r="G528" s="1"/>
      <c r="H528" s="1"/>
      <c r="I528" s="1"/>
      <c r="J528" s="1"/>
      <c r="K528" s="1"/>
      <c r="L528" s="1"/>
      <c r="M528" s="1"/>
      <c r="N528" s="1"/>
      <c r="O528" s="1"/>
      <c r="P528" s="1"/>
      <c r="Q528" s="1"/>
    </row>
    <row r="529" spans="2:17" x14ac:dyDescent="0.2">
      <c r="B529" s="1"/>
      <c r="C529" s="1"/>
      <c r="D529" s="1"/>
      <c r="E529" s="1"/>
      <c r="F529" s="1"/>
      <c r="G529" s="1"/>
      <c r="H529" s="1"/>
      <c r="I529" s="1"/>
      <c r="J529" s="1"/>
      <c r="K529" s="1"/>
      <c r="L529" s="1"/>
      <c r="M529" s="1"/>
      <c r="N529" s="1"/>
      <c r="O529" s="1"/>
      <c r="P529" s="1"/>
      <c r="Q529" s="1"/>
    </row>
    <row r="530" spans="2:17" x14ac:dyDescent="0.2">
      <c r="B530" s="1"/>
      <c r="C530" s="1"/>
      <c r="D530" s="1"/>
      <c r="E530" s="1"/>
      <c r="F530" s="1"/>
      <c r="G530" s="1"/>
      <c r="H530" s="1"/>
      <c r="I530" s="1"/>
      <c r="J530" s="1"/>
      <c r="K530" s="1"/>
      <c r="L530" s="1"/>
      <c r="M530" s="1"/>
      <c r="N530" s="1"/>
      <c r="O530" s="1"/>
      <c r="P530" s="1"/>
      <c r="Q530" s="1"/>
    </row>
    <row r="531" spans="2:17" x14ac:dyDescent="0.2">
      <c r="B531" s="1"/>
      <c r="C531" s="1"/>
      <c r="D531" s="1"/>
      <c r="E531" s="1"/>
      <c r="F531" s="1"/>
      <c r="G531" s="1"/>
      <c r="H531" s="1"/>
      <c r="I531" s="1"/>
      <c r="J531" s="1"/>
      <c r="K531" s="1"/>
      <c r="L531" s="1"/>
      <c r="M531" s="1"/>
      <c r="N531" s="1"/>
      <c r="O531" s="1"/>
      <c r="P531" s="1"/>
      <c r="Q531" s="1"/>
    </row>
    <row r="532" spans="2:17" x14ac:dyDescent="0.2">
      <c r="B532" s="1"/>
      <c r="C532" s="1"/>
      <c r="D532" s="1"/>
      <c r="E532" s="1"/>
      <c r="F532" s="1"/>
      <c r="G532" s="1"/>
      <c r="H532" s="1"/>
      <c r="I532" s="1"/>
      <c r="J532" s="1"/>
      <c r="K532" s="1"/>
      <c r="L532" s="1"/>
      <c r="M532" s="1"/>
      <c r="N532" s="1"/>
      <c r="O532" s="1"/>
      <c r="P532" s="1"/>
      <c r="Q532" s="1"/>
    </row>
    <row r="533" spans="2:17" x14ac:dyDescent="0.2">
      <c r="B533" s="1"/>
      <c r="C533" s="1"/>
      <c r="D533" s="1"/>
      <c r="E533" s="1"/>
      <c r="F533" s="1"/>
      <c r="G533" s="1"/>
      <c r="H533" s="1"/>
      <c r="I533" s="1"/>
      <c r="J533" s="1"/>
      <c r="K533" s="1"/>
      <c r="L533" s="1"/>
      <c r="M533" s="1"/>
      <c r="N533" s="1"/>
      <c r="O533" s="1"/>
      <c r="P533" s="1"/>
      <c r="Q533" s="1"/>
    </row>
    <row r="534" spans="2:17" x14ac:dyDescent="0.2">
      <c r="B534" s="1"/>
      <c r="C534" s="1"/>
      <c r="D534" s="1"/>
      <c r="E534" s="1"/>
      <c r="F534" s="1"/>
      <c r="G534" s="1"/>
      <c r="H534" s="1"/>
      <c r="I534" s="1"/>
      <c r="J534" s="1"/>
      <c r="K534" s="1"/>
      <c r="L534" s="1"/>
      <c r="M534" s="1"/>
      <c r="N534" s="1"/>
      <c r="O534" s="1"/>
      <c r="P534" s="1"/>
      <c r="Q534" s="1"/>
    </row>
    <row r="535" spans="2:17" x14ac:dyDescent="0.2">
      <c r="B535" s="1"/>
      <c r="C535" s="1"/>
      <c r="D535" s="1"/>
      <c r="E535" s="1"/>
      <c r="F535" s="1"/>
      <c r="G535" s="1"/>
      <c r="H535" s="1"/>
      <c r="I535" s="1"/>
      <c r="J535" s="1"/>
      <c r="K535" s="1"/>
      <c r="L535" s="1"/>
      <c r="M535" s="1"/>
      <c r="N535" s="1"/>
      <c r="O535" s="1"/>
      <c r="P535" s="1"/>
      <c r="Q535" s="1"/>
    </row>
    <row r="536" spans="2:17" x14ac:dyDescent="0.2">
      <c r="B536" s="1"/>
      <c r="C536" s="1"/>
      <c r="D536" s="1"/>
      <c r="E536" s="1"/>
      <c r="F536" s="1"/>
      <c r="G536" s="1"/>
      <c r="H536" s="1"/>
      <c r="I536" s="1"/>
      <c r="J536" s="1"/>
      <c r="K536" s="1"/>
      <c r="L536" s="1"/>
      <c r="M536" s="1"/>
      <c r="N536" s="1"/>
      <c r="O536" s="1"/>
      <c r="P536" s="1"/>
      <c r="Q536" s="1"/>
    </row>
    <row r="537" spans="2:17" x14ac:dyDescent="0.2">
      <c r="B537" s="1"/>
      <c r="C537" s="1"/>
      <c r="D537" s="1"/>
      <c r="E537" s="1"/>
      <c r="F537" s="1"/>
      <c r="G537" s="1"/>
      <c r="H537" s="1"/>
      <c r="I537" s="1"/>
      <c r="J537" s="1"/>
      <c r="K537" s="1"/>
      <c r="L537" s="1"/>
      <c r="M537" s="1"/>
      <c r="N537" s="1"/>
      <c r="O537" s="1"/>
      <c r="P537" s="1"/>
      <c r="Q537" s="1"/>
    </row>
    <row r="538" spans="2:17" x14ac:dyDescent="0.2">
      <c r="B538" s="1"/>
      <c r="C538" s="1"/>
      <c r="D538" s="1"/>
      <c r="E538" s="1"/>
      <c r="F538" s="1"/>
      <c r="G538" s="1"/>
      <c r="H538" s="1"/>
      <c r="I538" s="1"/>
      <c r="J538" s="1"/>
      <c r="K538" s="1"/>
      <c r="L538" s="1"/>
      <c r="M538" s="1"/>
      <c r="N538" s="1"/>
      <c r="O538" s="1"/>
      <c r="P538" s="1"/>
      <c r="Q538" s="1"/>
    </row>
    <row r="539" spans="2:17" x14ac:dyDescent="0.2">
      <c r="B539" s="1"/>
      <c r="C539" s="1"/>
      <c r="D539" s="1"/>
      <c r="E539" s="1"/>
      <c r="F539" s="1"/>
      <c r="G539" s="1"/>
      <c r="H539" s="1"/>
      <c r="I539" s="1"/>
      <c r="J539" s="1"/>
      <c r="K539" s="1"/>
      <c r="L539" s="1"/>
      <c r="M539" s="1"/>
      <c r="N539" s="1"/>
      <c r="O539" s="1"/>
      <c r="P539" s="1"/>
      <c r="Q539" s="1"/>
    </row>
    <row r="540" spans="2:17" x14ac:dyDescent="0.2">
      <c r="B540" s="1"/>
      <c r="C540" s="1"/>
      <c r="D540" s="1"/>
      <c r="E540" s="1"/>
      <c r="F540" s="1"/>
      <c r="G540" s="1"/>
      <c r="H540" s="1"/>
      <c r="I540" s="1"/>
      <c r="J540" s="1"/>
      <c r="K540" s="1"/>
      <c r="L540" s="1"/>
      <c r="M540" s="1"/>
      <c r="N540" s="1"/>
      <c r="O540" s="1"/>
      <c r="P540" s="1"/>
      <c r="Q540" s="1"/>
    </row>
    <row r="541" spans="2:17" x14ac:dyDescent="0.2">
      <c r="B541" s="1"/>
      <c r="C541" s="1"/>
      <c r="D541" s="1"/>
      <c r="E541" s="1"/>
      <c r="F541" s="1"/>
      <c r="G541" s="1"/>
      <c r="H541" s="1"/>
      <c r="I541" s="1"/>
      <c r="J541" s="1"/>
      <c r="K541" s="1"/>
      <c r="L541" s="1"/>
      <c r="M541" s="1"/>
      <c r="N541" s="1"/>
      <c r="O541" s="1"/>
      <c r="P541" s="1"/>
      <c r="Q541" s="1"/>
    </row>
    <row r="542" spans="2:17" x14ac:dyDescent="0.2">
      <c r="B542" s="1"/>
      <c r="C542" s="1"/>
      <c r="D542" s="1"/>
      <c r="E542" s="1"/>
      <c r="F542" s="1"/>
      <c r="G542" s="1"/>
      <c r="H542" s="1"/>
      <c r="I542" s="1"/>
      <c r="J542" s="1"/>
      <c r="K542" s="1"/>
      <c r="L542" s="1"/>
      <c r="M542" s="1"/>
      <c r="N542" s="1"/>
      <c r="O542" s="1"/>
      <c r="P542" s="1"/>
      <c r="Q542" s="1"/>
    </row>
    <row r="543" spans="2:17" x14ac:dyDescent="0.2">
      <c r="B543" s="1"/>
      <c r="C543" s="1"/>
      <c r="D543" s="1"/>
      <c r="E543" s="1"/>
      <c r="F543" s="1"/>
      <c r="G543" s="1"/>
      <c r="H543" s="1"/>
      <c r="I543" s="1"/>
      <c r="J543" s="1"/>
      <c r="K543" s="1"/>
      <c r="L543" s="1"/>
      <c r="M543" s="1"/>
      <c r="N543" s="1"/>
      <c r="O543" s="1"/>
      <c r="P543" s="1"/>
      <c r="Q543" s="1"/>
    </row>
    <row r="544" spans="2:17" x14ac:dyDescent="0.2">
      <c r="B544" s="1"/>
      <c r="C544" s="1"/>
      <c r="D544" s="1"/>
      <c r="E544" s="1"/>
      <c r="F544" s="1"/>
      <c r="G544" s="1"/>
      <c r="H544" s="1"/>
      <c r="I544" s="1"/>
      <c r="J544" s="1"/>
      <c r="K544" s="1"/>
      <c r="L544" s="1"/>
      <c r="M544" s="1"/>
      <c r="N544" s="1"/>
      <c r="O544" s="1"/>
      <c r="P544" s="1"/>
      <c r="Q544" s="1"/>
    </row>
    <row r="545" spans="2:17" x14ac:dyDescent="0.2">
      <c r="B545" s="1"/>
      <c r="C545" s="1"/>
      <c r="D545" s="1"/>
      <c r="E545" s="1"/>
      <c r="F545" s="1"/>
      <c r="G545" s="1"/>
      <c r="H545" s="1"/>
      <c r="I545" s="1"/>
      <c r="J545" s="1"/>
      <c r="K545" s="1"/>
      <c r="L545" s="1"/>
      <c r="M545" s="1"/>
      <c r="N545" s="1"/>
      <c r="O545" s="1"/>
      <c r="P545" s="1"/>
      <c r="Q545" s="1"/>
    </row>
    <row r="546" spans="2:17" x14ac:dyDescent="0.2">
      <c r="B546" s="1"/>
      <c r="C546" s="1"/>
      <c r="D546" s="1"/>
      <c r="E546" s="1"/>
      <c r="F546" s="1"/>
      <c r="G546" s="1"/>
      <c r="H546" s="1"/>
      <c r="I546" s="1"/>
      <c r="J546" s="1"/>
      <c r="K546" s="1"/>
      <c r="L546" s="1"/>
      <c r="M546" s="1"/>
      <c r="N546" s="1"/>
      <c r="O546" s="1"/>
      <c r="P546" s="1"/>
      <c r="Q546" s="1"/>
    </row>
    <row r="547" spans="2:17" x14ac:dyDescent="0.2">
      <c r="B547" s="1"/>
      <c r="C547" s="1"/>
      <c r="D547" s="1"/>
      <c r="E547" s="1"/>
      <c r="F547" s="1"/>
      <c r="G547" s="1"/>
      <c r="H547" s="1"/>
      <c r="I547" s="1"/>
      <c r="J547" s="1"/>
      <c r="K547" s="1"/>
      <c r="L547" s="1"/>
      <c r="M547" s="1"/>
      <c r="N547" s="1"/>
      <c r="O547" s="1"/>
      <c r="P547" s="1"/>
      <c r="Q547" s="1"/>
    </row>
    <row r="548" spans="2:17" x14ac:dyDescent="0.2">
      <c r="B548" s="1"/>
      <c r="C548" s="1"/>
      <c r="D548" s="1"/>
      <c r="E548" s="1"/>
      <c r="F548" s="1"/>
      <c r="G548" s="1"/>
      <c r="H548" s="1"/>
      <c r="I548" s="1"/>
      <c r="J548" s="1"/>
      <c r="K548" s="1"/>
      <c r="L548" s="1"/>
      <c r="M548" s="1"/>
      <c r="N548" s="1"/>
      <c r="O548" s="1"/>
      <c r="P548" s="1"/>
      <c r="Q548" s="1"/>
    </row>
    <row r="549" spans="2:17" x14ac:dyDescent="0.2">
      <c r="B549" s="1"/>
      <c r="C549" s="1"/>
      <c r="D549" s="1"/>
      <c r="E549" s="1"/>
      <c r="F549" s="1"/>
      <c r="G549" s="1"/>
      <c r="H549" s="1"/>
      <c r="I549" s="1"/>
      <c r="J549" s="1"/>
      <c r="K549" s="1"/>
      <c r="L549" s="1"/>
      <c r="M549" s="1"/>
      <c r="N549" s="1"/>
      <c r="O549" s="1"/>
      <c r="P549" s="1"/>
      <c r="Q549" s="1"/>
    </row>
    <row r="550" spans="2:17" x14ac:dyDescent="0.2">
      <c r="B550" s="1"/>
      <c r="C550" s="1"/>
      <c r="D550" s="1"/>
      <c r="E550" s="1"/>
      <c r="F550" s="1"/>
      <c r="G550" s="1"/>
      <c r="H550" s="1"/>
      <c r="I550" s="1"/>
      <c r="J550" s="1"/>
      <c r="K550" s="1"/>
      <c r="L550" s="1"/>
      <c r="M550" s="1"/>
      <c r="N550" s="1"/>
      <c r="O550" s="1"/>
      <c r="P550" s="1"/>
      <c r="Q550" s="1"/>
    </row>
    <row r="551" spans="2:17" x14ac:dyDescent="0.2">
      <c r="B551" s="1"/>
      <c r="C551" s="1"/>
      <c r="D551" s="1"/>
      <c r="E551" s="1"/>
      <c r="F551" s="1"/>
      <c r="G551" s="1"/>
      <c r="H551" s="1"/>
      <c r="I551" s="1"/>
      <c r="J551" s="1"/>
      <c r="K551" s="1"/>
      <c r="L551" s="1"/>
      <c r="M551" s="1"/>
      <c r="N551" s="1"/>
      <c r="O551" s="1"/>
      <c r="P551" s="1"/>
      <c r="Q551" s="1"/>
    </row>
    <row r="552" spans="2:17" x14ac:dyDescent="0.2">
      <c r="B552" s="1"/>
      <c r="C552" s="1"/>
      <c r="D552" s="1"/>
      <c r="E552" s="1"/>
      <c r="F552" s="1"/>
      <c r="G552" s="1"/>
      <c r="H552" s="1"/>
      <c r="I552" s="1"/>
      <c r="J552" s="1"/>
      <c r="K552" s="1"/>
      <c r="L552" s="1"/>
      <c r="M552" s="1"/>
      <c r="N552" s="1"/>
      <c r="O552" s="1"/>
      <c r="P552" s="1"/>
      <c r="Q552" s="1"/>
    </row>
    <row r="553" spans="2:17" x14ac:dyDescent="0.2">
      <c r="B553" s="1"/>
      <c r="C553" s="1"/>
      <c r="D553" s="1"/>
      <c r="E553" s="1"/>
      <c r="F553" s="1"/>
      <c r="G553" s="1"/>
      <c r="H553" s="1"/>
      <c r="I553" s="1"/>
      <c r="J553" s="1"/>
      <c r="K553" s="1"/>
      <c r="L553" s="1"/>
      <c r="M553" s="1"/>
      <c r="N553" s="1"/>
      <c r="O553" s="1"/>
      <c r="P553" s="1"/>
      <c r="Q553" s="1"/>
    </row>
    <row r="554" spans="2:17" x14ac:dyDescent="0.2">
      <c r="B554" s="1"/>
      <c r="C554" s="1"/>
      <c r="D554" s="1"/>
      <c r="E554" s="1"/>
      <c r="F554" s="1"/>
      <c r="G554" s="1"/>
      <c r="H554" s="1"/>
      <c r="I554" s="1"/>
      <c r="J554" s="1"/>
      <c r="K554" s="1"/>
      <c r="L554" s="1"/>
      <c r="M554" s="1"/>
      <c r="N554" s="1"/>
      <c r="O554" s="1"/>
      <c r="P554" s="1"/>
      <c r="Q554" s="1"/>
    </row>
    <row r="555" spans="2:17" x14ac:dyDescent="0.2">
      <c r="B555" s="1"/>
      <c r="C555" s="1"/>
      <c r="D555" s="1"/>
      <c r="E555" s="1"/>
      <c r="F555" s="1"/>
      <c r="G555" s="1"/>
      <c r="H555" s="1"/>
      <c r="I555" s="1"/>
      <c r="J555" s="1"/>
      <c r="K555" s="1"/>
      <c r="L555" s="1"/>
      <c r="M555" s="1"/>
      <c r="N555" s="1"/>
      <c r="O555" s="1"/>
      <c r="P555" s="1"/>
      <c r="Q555" s="1"/>
    </row>
    <row r="556" spans="2:17" x14ac:dyDescent="0.2">
      <c r="B556" s="1"/>
      <c r="C556" s="1"/>
      <c r="D556" s="1"/>
      <c r="E556" s="1"/>
      <c r="F556" s="1"/>
      <c r="G556" s="1"/>
      <c r="H556" s="1"/>
      <c r="I556" s="1"/>
      <c r="J556" s="1"/>
      <c r="K556" s="1"/>
      <c r="L556" s="1"/>
      <c r="M556" s="1"/>
      <c r="N556" s="1"/>
      <c r="O556" s="1"/>
      <c r="P556" s="1"/>
      <c r="Q556" s="1"/>
    </row>
    <row r="557" spans="2:17" x14ac:dyDescent="0.2">
      <c r="B557" s="1"/>
      <c r="C557" s="1"/>
      <c r="D557" s="1"/>
      <c r="E557" s="1"/>
      <c r="F557" s="1"/>
      <c r="G557" s="1"/>
      <c r="H557" s="1"/>
      <c r="I557" s="1"/>
      <c r="J557" s="1"/>
      <c r="K557" s="1"/>
      <c r="L557" s="1"/>
      <c r="M557" s="1"/>
      <c r="N557" s="1"/>
      <c r="O557" s="1"/>
      <c r="P557" s="1"/>
      <c r="Q557" s="1"/>
    </row>
    <row r="558" spans="2:17" x14ac:dyDescent="0.2">
      <c r="B558" s="1"/>
      <c r="C558" s="1"/>
      <c r="D558" s="1"/>
      <c r="E558" s="1"/>
      <c r="F558" s="1"/>
      <c r="G558" s="1"/>
      <c r="H558" s="1"/>
      <c r="I558" s="1"/>
      <c r="J558" s="1"/>
      <c r="K558" s="1"/>
      <c r="L558" s="1"/>
      <c r="M558" s="1"/>
      <c r="N558" s="1"/>
      <c r="O558" s="1"/>
      <c r="P558" s="1"/>
      <c r="Q558" s="1"/>
    </row>
    <row r="559" spans="2:17" x14ac:dyDescent="0.2">
      <c r="B559" s="1"/>
      <c r="C559" s="1"/>
      <c r="D559" s="1"/>
      <c r="E559" s="1"/>
      <c r="F559" s="1"/>
      <c r="G559" s="1"/>
      <c r="H559" s="1"/>
      <c r="I559" s="1"/>
      <c r="J559" s="1"/>
      <c r="K559" s="1"/>
      <c r="L559" s="1"/>
      <c r="M559" s="1"/>
      <c r="N559" s="1"/>
      <c r="O559" s="1"/>
      <c r="P559" s="1"/>
      <c r="Q559" s="1"/>
    </row>
    <row r="560" spans="2:17" x14ac:dyDescent="0.2">
      <c r="B560" s="1"/>
      <c r="C560" s="1"/>
      <c r="D560" s="1"/>
      <c r="E560" s="1"/>
      <c r="F560" s="1"/>
      <c r="G560" s="1"/>
      <c r="H560" s="1"/>
      <c r="I560" s="1"/>
      <c r="J560" s="1"/>
      <c r="K560" s="1"/>
      <c r="L560" s="1"/>
      <c r="M560" s="1"/>
      <c r="N560" s="1"/>
      <c r="O560" s="1"/>
      <c r="P560" s="1"/>
      <c r="Q560" s="1"/>
    </row>
    <row r="561" spans="2:17" x14ac:dyDescent="0.2">
      <c r="B561" s="1"/>
      <c r="C561" s="1"/>
      <c r="D561" s="1"/>
      <c r="E561" s="1"/>
      <c r="F561" s="1"/>
      <c r="G561" s="1"/>
      <c r="H561" s="1"/>
      <c r="I561" s="1"/>
      <c r="J561" s="1"/>
      <c r="K561" s="1"/>
      <c r="L561" s="1"/>
      <c r="M561" s="1"/>
      <c r="N561" s="1"/>
      <c r="O561" s="1"/>
      <c r="P561" s="1"/>
      <c r="Q561" s="1"/>
    </row>
    <row r="562" spans="2:17" x14ac:dyDescent="0.2">
      <c r="B562" s="1"/>
      <c r="C562" s="1"/>
      <c r="D562" s="1"/>
      <c r="E562" s="1"/>
      <c r="F562" s="1"/>
      <c r="G562" s="1"/>
      <c r="H562" s="1"/>
      <c r="I562" s="1"/>
      <c r="J562" s="1"/>
      <c r="K562" s="1"/>
      <c r="L562" s="1"/>
      <c r="M562" s="1"/>
      <c r="N562" s="1"/>
      <c r="O562" s="1"/>
      <c r="P562" s="1"/>
      <c r="Q562" s="1"/>
    </row>
    <row r="563" spans="2:17" x14ac:dyDescent="0.2">
      <c r="B563" s="1"/>
      <c r="C563" s="1"/>
      <c r="D563" s="1"/>
      <c r="E563" s="1"/>
      <c r="F563" s="1"/>
      <c r="G563" s="1"/>
      <c r="H563" s="1"/>
      <c r="I563" s="1"/>
      <c r="J563" s="1"/>
      <c r="K563" s="1"/>
      <c r="L563" s="1"/>
      <c r="M563" s="1"/>
      <c r="N563" s="1"/>
      <c r="O563" s="1"/>
      <c r="P563" s="1"/>
      <c r="Q563" s="1"/>
    </row>
    <row r="564" spans="2:17" x14ac:dyDescent="0.2">
      <c r="B564" s="1"/>
      <c r="C564" s="1"/>
      <c r="D564" s="1"/>
      <c r="E564" s="1"/>
      <c r="F564" s="1"/>
      <c r="G564" s="1"/>
      <c r="H564" s="1"/>
      <c r="I564" s="1"/>
      <c r="J564" s="1"/>
      <c r="K564" s="1"/>
      <c r="L564" s="1"/>
      <c r="M564" s="1"/>
      <c r="N564" s="1"/>
      <c r="O564" s="1"/>
      <c r="P564" s="1"/>
      <c r="Q564" s="1"/>
    </row>
    <row r="565" spans="2:17" x14ac:dyDescent="0.2">
      <c r="B565" s="1"/>
      <c r="C565" s="1"/>
      <c r="D565" s="1"/>
      <c r="E565" s="1"/>
      <c r="F565" s="1"/>
      <c r="G565" s="1"/>
      <c r="H565" s="1"/>
      <c r="I565" s="1"/>
      <c r="J565" s="1"/>
      <c r="K565" s="1"/>
      <c r="L565" s="1"/>
      <c r="M565" s="1"/>
      <c r="N565" s="1"/>
      <c r="O565" s="1"/>
      <c r="P565" s="1"/>
      <c r="Q565" s="1"/>
    </row>
    <row r="566" spans="2:17" x14ac:dyDescent="0.2">
      <c r="B566" s="1"/>
      <c r="C566" s="1"/>
      <c r="D566" s="1"/>
      <c r="E566" s="1"/>
      <c r="F566" s="1"/>
      <c r="G566" s="1"/>
      <c r="H566" s="1"/>
      <c r="I566" s="1"/>
      <c r="J566" s="1"/>
      <c r="K566" s="1"/>
      <c r="L566" s="1"/>
      <c r="M566" s="1"/>
      <c r="N566" s="1"/>
      <c r="O566" s="1"/>
      <c r="P566" s="1"/>
      <c r="Q566" s="1"/>
    </row>
    <row r="567" spans="2:17" x14ac:dyDescent="0.2">
      <c r="B567" s="1"/>
      <c r="C567" s="1"/>
      <c r="D567" s="1"/>
      <c r="E567" s="1"/>
      <c r="F567" s="1"/>
      <c r="G567" s="1"/>
      <c r="H567" s="1"/>
      <c r="I567" s="1"/>
      <c r="J567" s="1"/>
      <c r="K567" s="1"/>
      <c r="L567" s="1"/>
      <c r="M567" s="1"/>
      <c r="N567" s="1"/>
      <c r="O567" s="1"/>
      <c r="P567" s="1"/>
      <c r="Q567" s="1"/>
    </row>
    <row r="568" spans="2:17" x14ac:dyDescent="0.2">
      <c r="B568" s="1"/>
      <c r="C568" s="1"/>
      <c r="D568" s="1"/>
      <c r="E568" s="1"/>
      <c r="F568" s="1"/>
      <c r="G568" s="1"/>
      <c r="H568" s="1"/>
      <c r="I568" s="1"/>
      <c r="J568" s="1"/>
      <c r="K568" s="1"/>
      <c r="L568" s="1"/>
      <c r="M568" s="1"/>
      <c r="N568" s="1"/>
      <c r="O568" s="1"/>
      <c r="P568" s="1"/>
      <c r="Q568" s="1"/>
    </row>
    <row r="569" spans="2:17" x14ac:dyDescent="0.2">
      <c r="B569" s="1"/>
      <c r="C569" s="1"/>
      <c r="D569" s="1"/>
      <c r="E569" s="1"/>
      <c r="F569" s="1"/>
      <c r="G569" s="1"/>
      <c r="H569" s="1"/>
      <c r="I569" s="1"/>
      <c r="J569" s="1"/>
      <c r="K569" s="1"/>
      <c r="L569" s="1"/>
      <c r="M569" s="1"/>
      <c r="N569" s="1"/>
      <c r="O569" s="1"/>
      <c r="P569" s="1"/>
      <c r="Q569" s="1"/>
    </row>
    <row r="570" spans="2:17" x14ac:dyDescent="0.2">
      <c r="B570" s="1"/>
      <c r="C570" s="1"/>
      <c r="D570" s="1"/>
      <c r="E570" s="1"/>
      <c r="F570" s="1"/>
      <c r="G570" s="1"/>
      <c r="H570" s="1"/>
      <c r="I570" s="1"/>
      <c r="J570" s="1"/>
      <c r="K570" s="1"/>
      <c r="L570" s="1"/>
      <c r="M570" s="1"/>
      <c r="N570" s="1"/>
      <c r="O570" s="1"/>
      <c r="P570" s="1"/>
      <c r="Q570" s="1"/>
    </row>
    <row r="571" spans="2:17" x14ac:dyDescent="0.2">
      <c r="B571" s="1"/>
      <c r="C571" s="1"/>
      <c r="D571" s="1"/>
      <c r="E571" s="1"/>
      <c r="F571" s="1"/>
      <c r="G571" s="1"/>
      <c r="H571" s="1"/>
      <c r="I571" s="1"/>
      <c r="J571" s="1"/>
      <c r="K571" s="1"/>
      <c r="L571" s="1"/>
      <c r="M571" s="1"/>
      <c r="N571" s="1"/>
      <c r="O571" s="1"/>
      <c r="P571" s="1"/>
      <c r="Q571" s="1"/>
    </row>
    <row r="572" spans="2:17" x14ac:dyDescent="0.2">
      <c r="B572" s="1"/>
      <c r="C572" s="1"/>
      <c r="D572" s="1"/>
      <c r="E572" s="1"/>
      <c r="F572" s="1"/>
      <c r="G572" s="1"/>
      <c r="H572" s="1"/>
      <c r="I572" s="1"/>
      <c r="J572" s="1"/>
      <c r="K572" s="1"/>
      <c r="L572" s="1"/>
      <c r="M572" s="1"/>
      <c r="N572" s="1"/>
      <c r="O572" s="1"/>
      <c r="P572" s="1"/>
      <c r="Q572" s="1"/>
    </row>
    <row r="573" spans="2:17" x14ac:dyDescent="0.2">
      <c r="B573" s="1"/>
      <c r="C573" s="1"/>
      <c r="D573" s="1"/>
      <c r="E573" s="1"/>
      <c r="F573" s="1"/>
      <c r="G573" s="1"/>
      <c r="H573" s="1"/>
      <c r="I573" s="1"/>
      <c r="J573" s="1"/>
      <c r="K573" s="1"/>
      <c r="L573" s="1"/>
      <c r="M573" s="1"/>
      <c r="N573" s="1"/>
      <c r="O573" s="1"/>
      <c r="P573" s="1"/>
      <c r="Q573" s="1"/>
    </row>
    <row r="574" spans="2:17" x14ac:dyDescent="0.2">
      <c r="B574" s="1"/>
      <c r="C574" s="1"/>
      <c r="D574" s="1"/>
      <c r="E574" s="1"/>
      <c r="F574" s="1"/>
      <c r="G574" s="1"/>
      <c r="H574" s="1"/>
      <c r="I574" s="1"/>
      <c r="J574" s="1"/>
      <c r="K574" s="1"/>
      <c r="L574" s="1"/>
      <c r="M574" s="1"/>
      <c r="N574" s="1"/>
      <c r="O574" s="1"/>
      <c r="P574" s="1"/>
      <c r="Q574" s="1"/>
    </row>
    <row r="575" spans="2:17" x14ac:dyDescent="0.2">
      <c r="B575" s="1"/>
      <c r="C575" s="1"/>
      <c r="D575" s="1"/>
      <c r="E575" s="1"/>
      <c r="F575" s="1"/>
      <c r="G575" s="1"/>
      <c r="H575" s="1"/>
      <c r="I575" s="1"/>
      <c r="J575" s="1"/>
      <c r="K575" s="1"/>
      <c r="L575" s="1"/>
      <c r="M575" s="1"/>
      <c r="N575" s="1"/>
      <c r="O575" s="1"/>
      <c r="P575" s="1"/>
      <c r="Q575" s="1"/>
    </row>
    <row r="576" spans="2:17" x14ac:dyDescent="0.2">
      <c r="B576" s="1"/>
      <c r="C576" s="1"/>
      <c r="D576" s="1"/>
      <c r="E576" s="1"/>
      <c r="F576" s="1"/>
      <c r="G576" s="1"/>
      <c r="H576" s="1"/>
      <c r="I576" s="1"/>
      <c r="J576" s="1"/>
      <c r="K576" s="1"/>
      <c r="L576" s="1"/>
      <c r="M576" s="1"/>
      <c r="N576" s="1"/>
      <c r="O576" s="1"/>
      <c r="P576" s="1"/>
      <c r="Q576" s="1"/>
    </row>
    <row r="577" spans="2:17" x14ac:dyDescent="0.2">
      <c r="B577" s="1"/>
      <c r="C577" s="1"/>
      <c r="D577" s="1"/>
      <c r="E577" s="1"/>
      <c r="F577" s="1"/>
      <c r="G577" s="1"/>
      <c r="H577" s="1"/>
      <c r="I577" s="1"/>
      <c r="J577" s="1"/>
      <c r="K577" s="1"/>
      <c r="L577" s="1"/>
      <c r="M577" s="1"/>
      <c r="N577" s="1"/>
      <c r="O577" s="1"/>
      <c r="P577" s="1"/>
      <c r="Q577" s="1"/>
    </row>
    <row r="578" spans="2:17" x14ac:dyDescent="0.2">
      <c r="B578" s="1"/>
      <c r="C578" s="1"/>
      <c r="D578" s="1"/>
      <c r="E578" s="1"/>
      <c r="F578" s="1"/>
      <c r="G578" s="1"/>
      <c r="H578" s="1"/>
      <c r="I578" s="1"/>
      <c r="J578" s="1"/>
      <c r="K578" s="1"/>
      <c r="L578" s="1"/>
      <c r="M578" s="1"/>
      <c r="N578" s="1"/>
      <c r="O578" s="1"/>
      <c r="P578" s="1"/>
      <c r="Q578" s="1"/>
    </row>
    <row r="579" spans="2:17" x14ac:dyDescent="0.2">
      <c r="B579" s="1"/>
      <c r="C579" s="1"/>
      <c r="D579" s="1"/>
      <c r="E579" s="1"/>
      <c r="F579" s="1"/>
      <c r="G579" s="1"/>
      <c r="H579" s="1"/>
      <c r="I579" s="1"/>
      <c r="J579" s="1"/>
      <c r="K579" s="1"/>
      <c r="L579" s="1"/>
      <c r="M579" s="1"/>
      <c r="N579" s="1"/>
      <c r="O579" s="1"/>
      <c r="P579" s="1"/>
      <c r="Q579" s="1"/>
    </row>
    <row r="580" spans="2:17" x14ac:dyDescent="0.2">
      <c r="B580" s="1"/>
      <c r="C580" s="1"/>
      <c r="D580" s="1"/>
      <c r="E580" s="1"/>
      <c r="F580" s="1"/>
      <c r="G580" s="1"/>
      <c r="H580" s="1"/>
      <c r="I580" s="1"/>
      <c r="J580" s="1"/>
      <c r="K580" s="1"/>
      <c r="L580" s="1"/>
      <c r="M580" s="1"/>
      <c r="N580" s="1"/>
      <c r="O580" s="1"/>
      <c r="P580" s="1"/>
      <c r="Q580" s="1"/>
    </row>
    <row r="581" spans="2:17" x14ac:dyDescent="0.2">
      <c r="B581" s="1"/>
      <c r="C581" s="1"/>
      <c r="D581" s="1"/>
      <c r="E581" s="1"/>
      <c r="F581" s="1"/>
      <c r="G581" s="1"/>
      <c r="H581" s="1"/>
      <c r="I581" s="1"/>
      <c r="J581" s="1"/>
      <c r="K581" s="1"/>
      <c r="L581" s="1"/>
      <c r="M581" s="1"/>
      <c r="N581" s="1"/>
      <c r="O581" s="1"/>
      <c r="P581" s="1"/>
      <c r="Q581" s="1"/>
    </row>
    <row r="582" spans="2:17" x14ac:dyDescent="0.2">
      <c r="B582" s="1"/>
      <c r="C582" s="1"/>
      <c r="D582" s="1"/>
      <c r="E582" s="1"/>
      <c r="F582" s="1"/>
      <c r="G582" s="1"/>
      <c r="H582" s="1"/>
      <c r="I582" s="1"/>
      <c r="J582" s="1"/>
      <c r="K582" s="1"/>
      <c r="L582" s="1"/>
      <c r="M582" s="1"/>
      <c r="N582" s="1"/>
      <c r="O582" s="1"/>
      <c r="P582" s="1"/>
      <c r="Q582" s="1"/>
    </row>
    <row r="583" spans="2:17" x14ac:dyDescent="0.2">
      <c r="B583" s="1"/>
      <c r="C583" s="1"/>
      <c r="D583" s="1"/>
      <c r="E583" s="1"/>
      <c r="F583" s="1"/>
      <c r="G583" s="1"/>
      <c r="H583" s="1"/>
      <c r="I583" s="1"/>
      <c r="J583" s="1"/>
      <c r="K583" s="1"/>
      <c r="L583" s="1"/>
      <c r="M583" s="1"/>
      <c r="N583" s="1"/>
      <c r="O583" s="1"/>
      <c r="P583" s="1"/>
      <c r="Q583" s="1"/>
    </row>
    <row r="584" spans="2:17" x14ac:dyDescent="0.2">
      <c r="B584" s="1"/>
      <c r="C584" s="1"/>
      <c r="D584" s="1"/>
      <c r="E584" s="1"/>
      <c r="F584" s="1"/>
      <c r="G584" s="1"/>
      <c r="H584" s="1"/>
      <c r="I584" s="1"/>
      <c r="J584" s="1"/>
      <c r="K584" s="1"/>
      <c r="L584" s="1"/>
      <c r="M584" s="1"/>
      <c r="N584" s="1"/>
      <c r="O584" s="1"/>
      <c r="P584" s="1"/>
      <c r="Q584" s="1"/>
    </row>
    <row r="585" spans="2:17" x14ac:dyDescent="0.2">
      <c r="B585" s="1"/>
      <c r="C585" s="1"/>
      <c r="D585" s="1"/>
      <c r="E585" s="1"/>
      <c r="F585" s="1"/>
      <c r="G585" s="1"/>
      <c r="H585" s="1"/>
      <c r="I585" s="1"/>
      <c r="J585" s="1"/>
      <c r="K585" s="1"/>
      <c r="L585" s="1"/>
      <c r="M585" s="1"/>
      <c r="N585" s="1"/>
      <c r="O585" s="1"/>
      <c r="P585" s="1"/>
      <c r="Q585" s="1"/>
    </row>
    <row r="586" spans="2:17" x14ac:dyDescent="0.2">
      <c r="B586" s="1"/>
      <c r="C586" s="1"/>
      <c r="D586" s="1"/>
      <c r="E586" s="1"/>
      <c r="F586" s="1"/>
      <c r="G586" s="1"/>
      <c r="H586" s="1"/>
      <c r="I586" s="1"/>
      <c r="J586" s="1"/>
      <c r="K586" s="1"/>
      <c r="L586" s="1"/>
      <c r="M586" s="1"/>
      <c r="N586" s="1"/>
      <c r="O586" s="1"/>
      <c r="P586" s="1"/>
      <c r="Q586" s="1"/>
    </row>
    <row r="587" spans="2:17" x14ac:dyDescent="0.2">
      <c r="B587" s="1"/>
      <c r="C587" s="1"/>
      <c r="D587" s="1"/>
      <c r="E587" s="1"/>
      <c r="F587" s="1"/>
      <c r="G587" s="1"/>
      <c r="H587" s="1"/>
      <c r="I587" s="1"/>
      <c r="J587" s="1"/>
      <c r="K587" s="1"/>
      <c r="L587" s="1"/>
      <c r="M587" s="1"/>
      <c r="N587" s="1"/>
      <c r="O587" s="1"/>
      <c r="P587" s="1"/>
      <c r="Q587" s="1"/>
    </row>
    <row r="588" spans="2:17" x14ac:dyDescent="0.2">
      <c r="B588" s="1"/>
      <c r="C588" s="1"/>
      <c r="D588" s="1"/>
      <c r="E588" s="1"/>
      <c r="F588" s="1"/>
      <c r="G588" s="1"/>
      <c r="H588" s="1"/>
      <c r="I588" s="1"/>
      <c r="J588" s="1"/>
      <c r="K588" s="1"/>
      <c r="L588" s="1"/>
      <c r="M588" s="1"/>
      <c r="N588" s="1"/>
      <c r="O588" s="1"/>
      <c r="P588" s="1"/>
      <c r="Q588" s="1"/>
    </row>
    <row r="589" spans="2:17" x14ac:dyDescent="0.2">
      <c r="B589" s="1"/>
      <c r="C589" s="1"/>
      <c r="D589" s="1"/>
      <c r="E589" s="1"/>
      <c r="F589" s="1"/>
      <c r="G589" s="1"/>
      <c r="H589" s="1"/>
      <c r="I589" s="1"/>
      <c r="J589" s="1"/>
      <c r="K589" s="1"/>
      <c r="L589" s="1"/>
      <c r="M589" s="1"/>
      <c r="N589" s="1"/>
      <c r="O589" s="1"/>
      <c r="P589" s="1"/>
      <c r="Q589" s="1"/>
    </row>
    <row r="590" spans="2:17" x14ac:dyDescent="0.2">
      <c r="B590" s="1"/>
      <c r="C590" s="1"/>
      <c r="D590" s="1"/>
      <c r="E590" s="1"/>
      <c r="F590" s="1"/>
      <c r="G590" s="1"/>
      <c r="H590" s="1"/>
      <c r="I590" s="1"/>
      <c r="J590" s="1"/>
      <c r="K590" s="1"/>
      <c r="L590" s="1"/>
      <c r="M590" s="1"/>
      <c r="N590" s="1"/>
      <c r="O590" s="1"/>
      <c r="P590" s="1"/>
      <c r="Q590" s="1"/>
    </row>
    <row r="591" spans="2:17" x14ac:dyDescent="0.2">
      <c r="B591" s="1"/>
      <c r="C591" s="1"/>
      <c r="D591" s="1"/>
      <c r="E591" s="1"/>
      <c r="F591" s="1"/>
      <c r="G591" s="1"/>
      <c r="H591" s="1"/>
      <c r="I591" s="1"/>
      <c r="J591" s="1"/>
      <c r="K591" s="1"/>
      <c r="L591" s="1"/>
      <c r="M591" s="1"/>
      <c r="N591" s="1"/>
      <c r="O591" s="1"/>
      <c r="P591" s="1"/>
      <c r="Q591" s="1"/>
    </row>
    <row r="592" spans="2:17" x14ac:dyDescent="0.2">
      <c r="B592" s="1"/>
      <c r="C592" s="1"/>
      <c r="D592" s="1"/>
      <c r="E592" s="1"/>
      <c r="F592" s="1"/>
      <c r="G592" s="1"/>
      <c r="H592" s="1"/>
      <c r="I592" s="1"/>
      <c r="J592" s="1"/>
      <c r="K592" s="1"/>
      <c r="L592" s="1"/>
      <c r="M592" s="1"/>
      <c r="N592" s="1"/>
      <c r="O592" s="1"/>
      <c r="P592" s="1"/>
      <c r="Q592" s="1"/>
    </row>
    <row r="593" spans="2:17" x14ac:dyDescent="0.2">
      <c r="B593" s="1"/>
      <c r="C593" s="1"/>
      <c r="D593" s="1"/>
      <c r="E593" s="1"/>
      <c r="F593" s="1"/>
      <c r="G593" s="1"/>
      <c r="H593" s="1"/>
      <c r="I593" s="1"/>
      <c r="J593" s="1"/>
      <c r="K593" s="1"/>
      <c r="L593" s="1"/>
      <c r="M593" s="1"/>
      <c r="N593" s="1"/>
      <c r="O593" s="1"/>
      <c r="P593" s="1"/>
      <c r="Q593" s="1"/>
    </row>
    <row r="594" spans="2:17" x14ac:dyDescent="0.2">
      <c r="B594" s="1"/>
      <c r="C594" s="1"/>
      <c r="D594" s="1"/>
      <c r="E594" s="1"/>
      <c r="F594" s="1"/>
      <c r="G594" s="1"/>
      <c r="H594" s="1"/>
      <c r="I594" s="1"/>
      <c r="J594" s="1"/>
      <c r="K594" s="1"/>
      <c r="L594" s="1"/>
      <c r="M594" s="1"/>
      <c r="N594" s="1"/>
      <c r="O594" s="1"/>
      <c r="P594" s="1"/>
      <c r="Q594" s="1"/>
    </row>
    <row r="595" spans="2:17" x14ac:dyDescent="0.2">
      <c r="B595" s="1"/>
      <c r="C595" s="1"/>
      <c r="D595" s="1"/>
      <c r="E595" s="1"/>
      <c r="F595" s="1"/>
      <c r="G595" s="1"/>
      <c r="H595" s="1"/>
      <c r="I595" s="1"/>
      <c r="J595" s="1"/>
      <c r="K595" s="1"/>
      <c r="L595" s="1"/>
      <c r="M595" s="1"/>
      <c r="N595" s="1"/>
      <c r="O595" s="1"/>
      <c r="P595" s="1"/>
      <c r="Q595" s="1"/>
    </row>
    <row r="596" spans="2:17" x14ac:dyDescent="0.2">
      <c r="B596" s="1"/>
      <c r="C596" s="1"/>
      <c r="D596" s="1"/>
      <c r="E596" s="1"/>
      <c r="F596" s="1"/>
      <c r="G596" s="1"/>
      <c r="H596" s="1"/>
      <c r="I596" s="1"/>
      <c r="J596" s="1"/>
      <c r="K596" s="1"/>
      <c r="L596" s="1"/>
      <c r="M596" s="1"/>
      <c r="N596" s="1"/>
      <c r="O596" s="1"/>
      <c r="P596" s="1"/>
      <c r="Q596" s="1"/>
    </row>
    <row r="597" spans="2:17" x14ac:dyDescent="0.2">
      <c r="B597" s="1"/>
      <c r="C597" s="1"/>
      <c r="D597" s="1"/>
      <c r="E597" s="1"/>
      <c r="F597" s="1"/>
      <c r="G597" s="1"/>
      <c r="H597" s="1"/>
      <c r="I597" s="1"/>
      <c r="J597" s="1"/>
      <c r="K597" s="1"/>
      <c r="L597" s="1"/>
      <c r="M597" s="1"/>
      <c r="N597" s="1"/>
      <c r="O597" s="1"/>
      <c r="P597" s="1"/>
      <c r="Q597" s="1"/>
    </row>
    <row r="598" spans="2:17" x14ac:dyDescent="0.2">
      <c r="B598" s="1"/>
      <c r="C598" s="1"/>
      <c r="D598" s="1"/>
      <c r="E598" s="1"/>
      <c r="F598" s="1"/>
      <c r="G598" s="1"/>
      <c r="H598" s="1"/>
      <c r="I598" s="1"/>
      <c r="J598" s="1"/>
      <c r="K598" s="1"/>
      <c r="L598" s="1"/>
      <c r="M598" s="1"/>
      <c r="N598" s="1"/>
      <c r="O598" s="1"/>
      <c r="P598" s="1"/>
      <c r="Q598" s="1"/>
    </row>
    <row r="599" spans="2:17" x14ac:dyDescent="0.2">
      <c r="B599" s="1"/>
      <c r="C599" s="1"/>
      <c r="D599" s="1"/>
      <c r="E599" s="1"/>
      <c r="F599" s="1"/>
      <c r="G599" s="1"/>
      <c r="H599" s="1"/>
      <c r="I599" s="1"/>
      <c r="J599" s="1"/>
      <c r="K599" s="1"/>
      <c r="L599" s="1"/>
      <c r="M599" s="1"/>
      <c r="N599" s="1"/>
      <c r="O599" s="1"/>
      <c r="P599" s="1"/>
      <c r="Q599" s="1"/>
    </row>
    <row r="600" spans="2:17" x14ac:dyDescent="0.2">
      <c r="B600" s="1"/>
      <c r="C600" s="1"/>
      <c r="D600" s="1"/>
      <c r="E600" s="1"/>
      <c r="F600" s="1"/>
      <c r="G600" s="1"/>
      <c r="H600" s="1"/>
      <c r="I600" s="1"/>
      <c r="J600" s="1"/>
      <c r="K600" s="1"/>
      <c r="L600" s="1"/>
      <c r="M600" s="1"/>
      <c r="N600" s="1"/>
      <c r="O600" s="1"/>
      <c r="P600" s="1"/>
      <c r="Q600" s="1"/>
    </row>
    <row r="601" spans="2:17" x14ac:dyDescent="0.2">
      <c r="B601" s="1"/>
      <c r="C601" s="1"/>
      <c r="D601" s="1"/>
      <c r="E601" s="1"/>
      <c r="F601" s="1"/>
      <c r="G601" s="1"/>
      <c r="H601" s="1"/>
      <c r="I601" s="1"/>
      <c r="J601" s="1"/>
      <c r="K601" s="1"/>
      <c r="L601" s="1"/>
      <c r="M601" s="1"/>
      <c r="N601" s="1"/>
      <c r="O601" s="1"/>
      <c r="P601" s="1"/>
      <c r="Q601" s="1"/>
    </row>
    <row r="602" spans="2:17" x14ac:dyDescent="0.2">
      <c r="B602" s="1"/>
      <c r="C602" s="1"/>
      <c r="D602" s="1"/>
      <c r="E602" s="1"/>
      <c r="F602" s="1"/>
      <c r="G602" s="1"/>
      <c r="H602" s="1"/>
      <c r="I602" s="1"/>
      <c r="J602" s="1"/>
      <c r="K602" s="1"/>
      <c r="L602" s="1"/>
      <c r="M602" s="1"/>
      <c r="N602" s="1"/>
      <c r="O602" s="1"/>
      <c r="P602" s="1"/>
      <c r="Q602" s="1"/>
    </row>
    <row r="603" spans="2:17" x14ac:dyDescent="0.2">
      <c r="B603" s="1"/>
      <c r="C603" s="1"/>
      <c r="D603" s="1"/>
      <c r="E603" s="1"/>
      <c r="F603" s="1"/>
      <c r="G603" s="1"/>
      <c r="H603" s="1"/>
      <c r="I603" s="1"/>
      <c r="J603" s="1"/>
      <c r="K603" s="1"/>
      <c r="L603" s="1"/>
      <c r="M603" s="1"/>
      <c r="N603" s="1"/>
      <c r="O603" s="1"/>
      <c r="P603" s="1"/>
      <c r="Q603" s="1"/>
    </row>
    <row r="604" spans="2:17" x14ac:dyDescent="0.2">
      <c r="B604" s="1"/>
      <c r="C604" s="1"/>
      <c r="D604" s="1"/>
      <c r="E604" s="1"/>
      <c r="F604" s="1"/>
      <c r="G604" s="1"/>
      <c r="H604" s="1"/>
      <c r="I604" s="1"/>
      <c r="J604" s="1"/>
      <c r="K604" s="1"/>
      <c r="L604" s="1"/>
      <c r="M604" s="1"/>
      <c r="N604" s="1"/>
      <c r="O604" s="1"/>
      <c r="P604" s="1"/>
      <c r="Q604" s="1"/>
    </row>
    <row r="605" spans="2:17" x14ac:dyDescent="0.2">
      <c r="B605" s="1"/>
      <c r="C605" s="1"/>
      <c r="D605" s="1"/>
      <c r="E605" s="1"/>
      <c r="F605" s="1"/>
      <c r="G605" s="1"/>
      <c r="H605" s="1"/>
      <c r="I605" s="1"/>
      <c r="J605" s="1"/>
      <c r="K605" s="1"/>
      <c r="L605" s="1"/>
      <c r="M605" s="1"/>
      <c r="N605" s="1"/>
      <c r="O605" s="1"/>
      <c r="P605" s="1"/>
      <c r="Q605" s="1"/>
    </row>
    <row r="606" spans="2:17" x14ac:dyDescent="0.2">
      <c r="B606" s="1"/>
      <c r="C606" s="1"/>
      <c r="D606" s="1"/>
      <c r="E606" s="1"/>
      <c r="F606" s="1"/>
      <c r="G606" s="1"/>
      <c r="H606" s="1"/>
      <c r="I606" s="1"/>
      <c r="J606" s="1"/>
      <c r="K606" s="1"/>
      <c r="L606" s="1"/>
      <c r="M606" s="1"/>
      <c r="N606" s="1"/>
      <c r="O606" s="1"/>
      <c r="P606" s="1"/>
      <c r="Q606" s="1"/>
    </row>
    <row r="607" spans="2:17" x14ac:dyDescent="0.2">
      <c r="B607" s="1"/>
      <c r="C607" s="1"/>
      <c r="D607" s="1"/>
      <c r="E607" s="1"/>
      <c r="F607" s="1"/>
      <c r="G607" s="1"/>
      <c r="H607" s="1"/>
      <c r="I607" s="1"/>
      <c r="J607" s="1"/>
      <c r="K607" s="1"/>
      <c r="L607" s="1"/>
      <c r="M607" s="1"/>
      <c r="N607" s="1"/>
      <c r="O607" s="1"/>
      <c r="P607" s="1"/>
      <c r="Q607" s="1"/>
    </row>
    <row r="608" spans="2:17" x14ac:dyDescent="0.2">
      <c r="B608" s="1"/>
      <c r="C608" s="1"/>
      <c r="D608" s="1"/>
      <c r="E608" s="1"/>
      <c r="F608" s="1"/>
      <c r="G608" s="1"/>
      <c r="H608" s="1"/>
      <c r="I608" s="1"/>
      <c r="J608" s="1"/>
      <c r="K608" s="1"/>
      <c r="L608" s="1"/>
      <c r="M608" s="1"/>
      <c r="N608" s="1"/>
      <c r="O608" s="1"/>
      <c r="P608" s="1"/>
      <c r="Q608" s="1"/>
    </row>
    <row r="609" spans="2:17" x14ac:dyDescent="0.2">
      <c r="B609" s="1"/>
      <c r="C609" s="1"/>
      <c r="D609" s="1"/>
      <c r="E609" s="1"/>
      <c r="F609" s="1"/>
      <c r="G609" s="1"/>
      <c r="H609" s="1"/>
      <c r="I609" s="1"/>
      <c r="J609" s="1"/>
      <c r="K609" s="1"/>
      <c r="L609" s="1"/>
      <c r="M609" s="1"/>
      <c r="N609" s="1"/>
      <c r="O609" s="1"/>
      <c r="P609" s="1"/>
      <c r="Q609" s="1"/>
    </row>
    <row r="610" spans="2:17" x14ac:dyDescent="0.2">
      <c r="B610" s="1"/>
      <c r="C610" s="1"/>
      <c r="D610" s="1"/>
      <c r="E610" s="1"/>
      <c r="F610" s="1"/>
      <c r="G610" s="1"/>
      <c r="H610" s="1"/>
      <c r="I610" s="1"/>
      <c r="J610" s="1"/>
      <c r="K610" s="1"/>
      <c r="L610" s="1"/>
      <c r="M610" s="1"/>
      <c r="N610" s="1"/>
      <c r="O610" s="1"/>
      <c r="P610" s="1"/>
      <c r="Q610" s="1"/>
    </row>
    <row r="611" spans="2:17" x14ac:dyDescent="0.2">
      <c r="B611" s="1"/>
      <c r="C611" s="1"/>
      <c r="D611" s="1"/>
      <c r="E611" s="1"/>
      <c r="F611" s="1"/>
      <c r="G611" s="1"/>
      <c r="H611" s="1"/>
      <c r="I611" s="1"/>
      <c r="J611" s="1"/>
      <c r="K611" s="1"/>
      <c r="L611" s="1"/>
      <c r="M611" s="1"/>
      <c r="N611" s="1"/>
      <c r="O611" s="1"/>
      <c r="P611" s="1"/>
      <c r="Q611" s="1"/>
    </row>
    <row r="612" spans="2:17" x14ac:dyDescent="0.2">
      <c r="B612" s="1"/>
      <c r="C612" s="1"/>
      <c r="D612" s="1"/>
      <c r="E612" s="1"/>
      <c r="F612" s="1"/>
      <c r="G612" s="1"/>
      <c r="H612" s="1"/>
      <c r="I612" s="1"/>
      <c r="J612" s="1"/>
      <c r="K612" s="1"/>
      <c r="L612" s="1"/>
      <c r="M612" s="1"/>
      <c r="N612" s="1"/>
      <c r="O612" s="1"/>
      <c r="P612" s="1"/>
      <c r="Q612" s="1"/>
    </row>
    <row r="613" spans="2:17" x14ac:dyDescent="0.2">
      <c r="B613" s="1"/>
      <c r="C613" s="1"/>
      <c r="D613" s="1"/>
      <c r="E613" s="1"/>
      <c r="F613" s="1"/>
      <c r="G613" s="1"/>
      <c r="H613" s="1"/>
      <c r="I613" s="1"/>
      <c r="J613" s="1"/>
      <c r="K613" s="1"/>
      <c r="L613" s="1"/>
      <c r="M613" s="1"/>
      <c r="N613" s="1"/>
      <c r="O613" s="1"/>
      <c r="P613" s="1"/>
      <c r="Q613" s="1"/>
    </row>
    <row r="614" spans="2:17" x14ac:dyDescent="0.2">
      <c r="B614" s="1"/>
      <c r="C614" s="1"/>
      <c r="D614" s="1"/>
      <c r="E614" s="1"/>
      <c r="F614" s="1"/>
      <c r="G614" s="1"/>
      <c r="H614" s="1"/>
      <c r="I614" s="1"/>
      <c r="J614" s="1"/>
      <c r="K614" s="1"/>
      <c r="L614" s="1"/>
      <c r="M614" s="1"/>
      <c r="N614" s="1"/>
      <c r="O614" s="1"/>
      <c r="P614" s="1"/>
      <c r="Q614" s="1"/>
    </row>
    <row r="615" spans="2:17" x14ac:dyDescent="0.2">
      <c r="B615" s="1"/>
      <c r="C615" s="1"/>
      <c r="D615" s="1"/>
      <c r="E615" s="1"/>
      <c r="F615" s="1"/>
      <c r="G615" s="1"/>
      <c r="H615" s="1"/>
      <c r="I615" s="1"/>
      <c r="J615" s="1"/>
      <c r="K615" s="1"/>
      <c r="L615" s="1"/>
      <c r="M615" s="1"/>
      <c r="N615" s="1"/>
      <c r="O615" s="1"/>
      <c r="P615" s="1"/>
      <c r="Q615" s="1"/>
    </row>
    <row r="616" spans="2:17" x14ac:dyDescent="0.2">
      <c r="B616" s="1"/>
      <c r="C616" s="1"/>
      <c r="D616" s="1"/>
      <c r="E616" s="1"/>
      <c r="F616" s="1"/>
      <c r="G616" s="1"/>
      <c r="H616" s="1"/>
      <c r="I616" s="1"/>
      <c r="J616" s="1"/>
      <c r="K616" s="1"/>
      <c r="L616" s="1"/>
      <c r="M616" s="1"/>
      <c r="N616" s="1"/>
      <c r="O616" s="1"/>
      <c r="P616" s="1"/>
      <c r="Q616" s="1"/>
    </row>
    <row r="617" spans="2:17" x14ac:dyDescent="0.2">
      <c r="B617" s="1"/>
      <c r="C617" s="1"/>
      <c r="D617" s="1"/>
      <c r="E617" s="1"/>
      <c r="F617" s="1"/>
      <c r="G617" s="1"/>
      <c r="H617" s="1"/>
      <c r="I617" s="1"/>
      <c r="J617" s="1"/>
      <c r="K617" s="1"/>
      <c r="L617" s="1"/>
      <c r="M617" s="1"/>
      <c r="N617" s="1"/>
      <c r="O617" s="1"/>
      <c r="P617" s="1"/>
      <c r="Q617" s="1"/>
    </row>
    <row r="618" spans="2:17" x14ac:dyDescent="0.2">
      <c r="B618" s="1"/>
      <c r="C618" s="1"/>
      <c r="D618" s="1"/>
      <c r="E618" s="1"/>
      <c r="F618" s="1"/>
      <c r="G618" s="1"/>
      <c r="H618" s="1"/>
      <c r="I618" s="1"/>
      <c r="J618" s="1"/>
      <c r="K618" s="1"/>
      <c r="L618" s="1"/>
      <c r="M618" s="1"/>
      <c r="N618" s="1"/>
      <c r="O618" s="1"/>
      <c r="P618" s="1"/>
      <c r="Q618" s="1"/>
    </row>
    <row r="619" spans="2:17" x14ac:dyDescent="0.2">
      <c r="B619" s="1"/>
      <c r="C619" s="1"/>
      <c r="D619" s="1"/>
      <c r="E619" s="1"/>
      <c r="F619" s="1"/>
      <c r="G619" s="1"/>
      <c r="H619" s="1"/>
      <c r="I619" s="1"/>
      <c r="J619" s="1"/>
      <c r="K619" s="1"/>
      <c r="L619" s="1"/>
      <c r="M619" s="1"/>
      <c r="N619" s="1"/>
      <c r="O619" s="1"/>
      <c r="P619" s="1"/>
      <c r="Q619" s="1"/>
    </row>
    <row r="620" spans="2:17" x14ac:dyDescent="0.2">
      <c r="B620" s="1"/>
      <c r="C620" s="1"/>
      <c r="D620" s="1"/>
      <c r="E620" s="1"/>
      <c r="F620" s="1"/>
      <c r="G620" s="1"/>
      <c r="H620" s="1"/>
      <c r="I620" s="1"/>
      <c r="J620" s="1"/>
      <c r="K620" s="1"/>
      <c r="L620" s="1"/>
      <c r="M620" s="1"/>
      <c r="N620" s="1"/>
      <c r="O620" s="1"/>
      <c r="P620" s="1"/>
      <c r="Q620" s="1"/>
    </row>
    <row r="621" spans="2:17" x14ac:dyDescent="0.2">
      <c r="B621" s="1"/>
      <c r="C621" s="1"/>
      <c r="D621" s="1"/>
      <c r="E621" s="1"/>
      <c r="F621" s="1"/>
      <c r="G621" s="1"/>
      <c r="H621" s="1"/>
      <c r="I621" s="1"/>
      <c r="J621" s="1"/>
      <c r="K621" s="1"/>
      <c r="L621" s="1"/>
      <c r="M621" s="1"/>
      <c r="N621" s="1"/>
      <c r="O621" s="1"/>
      <c r="P621" s="1"/>
      <c r="Q621" s="1"/>
    </row>
    <row r="622" spans="2:17" x14ac:dyDescent="0.2">
      <c r="B622" s="1"/>
      <c r="C622" s="1"/>
      <c r="D622" s="1"/>
      <c r="E622" s="1"/>
      <c r="F622" s="1"/>
      <c r="G622" s="1"/>
      <c r="H622" s="1"/>
      <c r="I622" s="1"/>
      <c r="J622" s="1"/>
      <c r="K622" s="1"/>
      <c r="L622" s="1"/>
      <c r="M622" s="1"/>
      <c r="N622" s="1"/>
      <c r="O622" s="1"/>
      <c r="P622" s="1"/>
      <c r="Q622" s="1"/>
    </row>
    <row r="623" spans="2:17" x14ac:dyDescent="0.2">
      <c r="B623" s="1"/>
      <c r="C623" s="1"/>
      <c r="D623" s="1"/>
      <c r="E623" s="1"/>
      <c r="F623" s="1"/>
      <c r="G623" s="1"/>
      <c r="H623" s="1"/>
      <c r="I623" s="1"/>
      <c r="J623" s="1"/>
      <c r="K623" s="1"/>
      <c r="L623" s="1"/>
      <c r="M623" s="1"/>
      <c r="N623" s="1"/>
      <c r="O623" s="1"/>
      <c r="P623" s="1"/>
      <c r="Q623" s="1"/>
    </row>
    <row r="624" spans="2:17" x14ac:dyDescent="0.2">
      <c r="B624" s="1"/>
      <c r="C624" s="1"/>
      <c r="D624" s="1"/>
      <c r="E624" s="1"/>
      <c r="F624" s="1"/>
      <c r="G624" s="1"/>
      <c r="H624" s="1"/>
      <c r="I624" s="1"/>
      <c r="J624" s="1"/>
      <c r="K624" s="1"/>
      <c r="L624" s="1"/>
      <c r="M624" s="1"/>
      <c r="N624" s="1"/>
      <c r="O624" s="1"/>
      <c r="P624" s="1"/>
      <c r="Q624" s="1"/>
    </row>
    <row r="625" spans="2:17" x14ac:dyDescent="0.2">
      <c r="B625" s="1"/>
      <c r="C625" s="1"/>
      <c r="D625" s="1"/>
      <c r="E625" s="1"/>
      <c r="F625" s="1"/>
      <c r="G625" s="1"/>
      <c r="H625" s="1"/>
      <c r="I625" s="1"/>
      <c r="J625" s="1"/>
      <c r="K625" s="1"/>
      <c r="L625" s="1"/>
      <c r="M625" s="1"/>
      <c r="N625" s="1"/>
      <c r="O625" s="1"/>
      <c r="P625" s="1"/>
      <c r="Q625" s="1"/>
    </row>
    <row r="626" spans="2:17" x14ac:dyDescent="0.2">
      <c r="B626" s="1"/>
      <c r="C626" s="1"/>
      <c r="D626" s="1"/>
      <c r="E626" s="1"/>
      <c r="F626" s="1"/>
      <c r="G626" s="1"/>
      <c r="H626" s="1"/>
      <c r="I626" s="1"/>
      <c r="J626" s="1"/>
      <c r="K626" s="1"/>
      <c r="L626" s="1"/>
      <c r="M626" s="1"/>
      <c r="N626" s="1"/>
      <c r="O626" s="1"/>
      <c r="P626" s="1"/>
      <c r="Q626" s="1"/>
    </row>
    <row r="627" spans="2:17" x14ac:dyDescent="0.2">
      <c r="B627" s="1"/>
      <c r="C627" s="1"/>
      <c r="D627" s="1"/>
      <c r="E627" s="1"/>
      <c r="F627" s="1"/>
      <c r="G627" s="1"/>
      <c r="H627" s="1"/>
      <c r="I627" s="1"/>
      <c r="J627" s="1"/>
      <c r="K627" s="1"/>
      <c r="L627" s="1"/>
      <c r="M627" s="1"/>
      <c r="N627" s="1"/>
      <c r="O627" s="1"/>
      <c r="P627" s="1"/>
      <c r="Q627" s="1"/>
    </row>
    <row r="628" spans="2:17" x14ac:dyDescent="0.2">
      <c r="B628" s="1"/>
      <c r="C628" s="1"/>
      <c r="D628" s="1"/>
      <c r="E628" s="1"/>
      <c r="F628" s="1"/>
      <c r="G628" s="1"/>
      <c r="H628" s="1"/>
      <c r="I628" s="1"/>
      <c r="J628" s="1"/>
      <c r="K628" s="1"/>
      <c r="L628" s="1"/>
      <c r="M628" s="1"/>
      <c r="N628" s="1"/>
      <c r="O628" s="1"/>
      <c r="P628" s="1"/>
      <c r="Q628" s="1"/>
    </row>
    <row r="629" spans="2:17" x14ac:dyDescent="0.2">
      <c r="B629" s="1"/>
      <c r="C629" s="1"/>
      <c r="D629" s="1"/>
      <c r="E629" s="1"/>
      <c r="F629" s="1"/>
      <c r="G629" s="1"/>
      <c r="H629" s="1"/>
      <c r="I629" s="1"/>
      <c r="J629" s="1"/>
      <c r="K629" s="1"/>
      <c r="L629" s="1"/>
      <c r="M629" s="1"/>
      <c r="N629" s="1"/>
      <c r="O629" s="1"/>
      <c r="P629" s="1"/>
      <c r="Q629" s="1"/>
    </row>
    <row r="630" spans="2:17" x14ac:dyDescent="0.2">
      <c r="B630" s="1"/>
      <c r="C630" s="1"/>
      <c r="D630" s="1"/>
      <c r="E630" s="1"/>
      <c r="F630" s="1"/>
      <c r="G630" s="1"/>
      <c r="H630" s="1"/>
      <c r="I630" s="1"/>
      <c r="J630" s="1"/>
      <c r="K630" s="1"/>
      <c r="L630" s="1"/>
      <c r="M630" s="1"/>
      <c r="N630" s="1"/>
      <c r="O630" s="1"/>
      <c r="P630" s="1"/>
      <c r="Q630" s="1"/>
    </row>
    <row r="631" spans="2:17" x14ac:dyDescent="0.2">
      <c r="B631" s="1"/>
      <c r="C631" s="1"/>
      <c r="D631" s="1"/>
      <c r="E631" s="1"/>
      <c r="F631" s="1"/>
      <c r="G631" s="1"/>
      <c r="H631" s="1"/>
      <c r="I631" s="1"/>
      <c r="J631" s="1"/>
      <c r="K631" s="1"/>
      <c r="L631" s="1"/>
      <c r="M631" s="1"/>
      <c r="N631" s="1"/>
      <c r="O631" s="1"/>
      <c r="P631" s="1"/>
      <c r="Q631" s="1"/>
    </row>
    <row r="632" spans="2:17" x14ac:dyDescent="0.2">
      <c r="B632" s="1"/>
      <c r="C632" s="1"/>
      <c r="D632" s="1"/>
      <c r="E632" s="1"/>
      <c r="F632" s="1"/>
      <c r="G632" s="1"/>
      <c r="H632" s="1"/>
      <c r="I632" s="1"/>
      <c r="J632" s="1"/>
      <c r="K632" s="1"/>
      <c r="L632" s="1"/>
      <c r="M632" s="1"/>
      <c r="N632" s="1"/>
      <c r="O632" s="1"/>
      <c r="P632" s="1"/>
      <c r="Q632" s="1"/>
    </row>
    <row r="633" spans="2:17" x14ac:dyDescent="0.2">
      <c r="B633" s="1"/>
      <c r="C633" s="1"/>
      <c r="D633" s="1"/>
      <c r="E633" s="1"/>
      <c r="F633" s="1"/>
      <c r="G633" s="1"/>
      <c r="H633" s="1"/>
      <c r="I633" s="1"/>
      <c r="J633" s="1"/>
      <c r="K633" s="1"/>
      <c r="L633" s="1"/>
      <c r="M633" s="1"/>
      <c r="N633" s="1"/>
      <c r="O633" s="1"/>
      <c r="P633" s="1"/>
      <c r="Q633" s="1"/>
    </row>
    <row r="634" spans="2:17" x14ac:dyDescent="0.2">
      <c r="B634" s="1"/>
      <c r="C634" s="1"/>
      <c r="D634" s="1"/>
      <c r="E634" s="1"/>
      <c r="F634" s="1"/>
      <c r="G634" s="1"/>
      <c r="H634" s="1"/>
      <c r="I634" s="1"/>
      <c r="J634" s="1"/>
      <c r="K634" s="1"/>
      <c r="L634" s="1"/>
      <c r="M634" s="1"/>
      <c r="N634" s="1"/>
      <c r="O634" s="1"/>
      <c r="P634" s="1"/>
      <c r="Q634" s="1"/>
    </row>
    <row r="635" spans="2:17" x14ac:dyDescent="0.2">
      <c r="B635" s="1"/>
      <c r="C635" s="1"/>
      <c r="D635" s="1"/>
      <c r="E635" s="1"/>
      <c r="F635" s="1"/>
      <c r="G635" s="1"/>
      <c r="H635" s="1"/>
      <c r="I635" s="1"/>
      <c r="J635" s="1"/>
      <c r="K635" s="1"/>
      <c r="L635" s="1"/>
      <c r="M635" s="1"/>
      <c r="N635" s="1"/>
      <c r="O635" s="1"/>
      <c r="P635" s="1"/>
      <c r="Q635" s="1"/>
    </row>
    <row r="636" spans="2:17" x14ac:dyDescent="0.2">
      <c r="B636" s="1"/>
      <c r="C636" s="1"/>
      <c r="D636" s="1"/>
      <c r="E636" s="1"/>
      <c r="F636" s="1"/>
      <c r="G636" s="1"/>
      <c r="H636" s="1"/>
      <c r="I636" s="1"/>
      <c r="J636" s="1"/>
      <c r="K636" s="1"/>
      <c r="L636" s="1"/>
      <c r="M636" s="1"/>
      <c r="N636" s="1"/>
      <c r="O636" s="1"/>
      <c r="P636" s="1"/>
      <c r="Q636" s="1"/>
    </row>
    <row r="637" spans="2:17" x14ac:dyDescent="0.2">
      <c r="B637" s="1"/>
      <c r="C637" s="1"/>
      <c r="D637" s="1"/>
      <c r="E637" s="1"/>
      <c r="F637" s="1"/>
      <c r="G637" s="1"/>
      <c r="H637" s="1"/>
      <c r="I637" s="1"/>
      <c r="J637" s="1"/>
      <c r="K637" s="1"/>
      <c r="L637" s="1"/>
      <c r="M637" s="1"/>
      <c r="N637" s="1"/>
      <c r="O637" s="1"/>
      <c r="P637" s="1"/>
      <c r="Q637" s="1"/>
    </row>
    <row r="638" spans="2:17" x14ac:dyDescent="0.2">
      <c r="B638" s="1"/>
      <c r="C638" s="1"/>
      <c r="D638" s="1"/>
      <c r="E638" s="1"/>
      <c r="F638" s="1"/>
      <c r="G638" s="1"/>
      <c r="H638" s="1"/>
      <c r="I638" s="1"/>
      <c r="J638" s="1"/>
      <c r="K638" s="1"/>
      <c r="L638" s="1"/>
      <c r="M638" s="1"/>
      <c r="N638" s="1"/>
      <c r="O638" s="1"/>
      <c r="P638" s="1"/>
      <c r="Q638" s="1"/>
    </row>
    <row r="639" spans="2:17" x14ac:dyDescent="0.2">
      <c r="B639" s="1"/>
      <c r="C639" s="1"/>
      <c r="D639" s="1"/>
      <c r="E639" s="1"/>
      <c r="F639" s="1"/>
      <c r="G639" s="1"/>
      <c r="H639" s="1"/>
      <c r="I639" s="1"/>
      <c r="J639" s="1"/>
      <c r="K639" s="1"/>
      <c r="L639" s="1"/>
      <c r="M639" s="1"/>
      <c r="N639" s="1"/>
      <c r="O639" s="1"/>
      <c r="P639" s="1"/>
      <c r="Q639" s="1"/>
    </row>
    <row r="640" spans="2:17" x14ac:dyDescent="0.2">
      <c r="B640" s="1"/>
      <c r="C640" s="1"/>
      <c r="D640" s="1"/>
      <c r="E640" s="1"/>
      <c r="F640" s="1"/>
      <c r="G640" s="1"/>
      <c r="H640" s="1"/>
      <c r="I640" s="1"/>
      <c r="J640" s="1"/>
      <c r="K640" s="1"/>
      <c r="L640" s="1"/>
      <c r="M640" s="1"/>
      <c r="N640" s="1"/>
      <c r="O640" s="1"/>
      <c r="P640" s="1"/>
      <c r="Q640" s="1"/>
    </row>
    <row r="641" spans="2:17" x14ac:dyDescent="0.2">
      <c r="B641" s="1"/>
      <c r="C641" s="1"/>
      <c r="D641" s="1"/>
      <c r="E641" s="1"/>
      <c r="F641" s="1"/>
      <c r="G641" s="1"/>
      <c r="H641" s="1"/>
      <c r="I641" s="1"/>
      <c r="J641" s="1"/>
      <c r="K641" s="1"/>
      <c r="L641" s="1"/>
      <c r="M641" s="1"/>
      <c r="N641" s="1"/>
      <c r="O641" s="1"/>
      <c r="P641" s="1"/>
      <c r="Q641" s="1"/>
    </row>
    <row r="642" spans="2:17" x14ac:dyDescent="0.2">
      <c r="B642" s="1"/>
      <c r="C642" s="1"/>
      <c r="D642" s="1"/>
      <c r="E642" s="1"/>
      <c r="F642" s="1"/>
      <c r="G642" s="1"/>
      <c r="H642" s="1"/>
      <c r="I642" s="1"/>
      <c r="J642" s="1"/>
      <c r="K642" s="1"/>
      <c r="L642" s="1"/>
      <c r="M642" s="1"/>
      <c r="N642" s="1"/>
      <c r="O642" s="1"/>
      <c r="P642" s="1"/>
      <c r="Q642" s="1"/>
    </row>
    <row r="643" spans="2:17" x14ac:dyDescent="0.2">
      <c r="B643" s="1"/>
      <c r="C643" s="1"/>
      <c r="D643" s="1"/>
      <c r="E643" s="1"/>
      <c r="F643" s="1"/>
      <c r="G643" s="1"/>
      <c r="H643" s="1"/>
      <c r="I643" s="1"/>
      <c r="J643" s="1"/>
      <c r="K643" s="1"/>
      <c r="L643" s="1"/>
      <c r="M643" s="1"/>
      <c r="N643" s="1"/>
      <c r="O643" s="1"/>
      <c r="P643" s="1"/>
      <c r="Q643" s="1"/>
    </row>
    <row r="644" spans="2:17" x14ac:dyDescent="0.2">
      <c r="B644" s="1"/>
      <c r="C644" s="1"/>
      <c r="D644" s="1"/>
      <c r="E644" s="1"/>
      <c r="F644" s="1"/>
      <c r="G644" s="1"/>
      <c r="H644" s="1"/>
      <c r="I644" s="1"/>
      <c r="J644" s="1"/>
      <c r="K644" s="1"/>
      <c r="L644" s="1"/>
      <c r="M644" s="1"/>
      <c r="N644" s="1"/>
      <c r="O644" s="1"/>
      <c r="P644" s="1"/>
      <c r="Q644" s="1"/>
    </row>
    <row r="645" spans="2:17" x14ac:dyDescent="0.2">
      <c r="B645" s="1"/>
      <c r="C645" s="1"/>
      <c r="D645" s="1"/>
      <c r="E645" s="1"/>
      <c r="F645" s="1"/>
      <c r="G645" s="1"/>
      <c r="H645" s="1"/>
      <c r="I645" s="1"/>
      <c r="J645" s="1"/>
      <c r="K645" s="1"/>
      <c r="L645" s="1"/>
      <c r="M645" s="1"/>
      <c r="N645" s="1"/>
      <c r="O645" s="1"/>
      <c r="P645" s="1"/>
      <c r="Q645" s="1"/>
    </row>
    <row r="646" spans="2:17" x14ac:dyDescent="0.2">
      <c r="B646" s="1"/>
      <c r="C646" s="1"/>
      <c r="D646" s="1"/>
      <c r="E646" s="1"/>
      <c r="F646" s="1"/>
      <c r="G646" s="1"/>
      <c r="H646" s="1"/>
      <c r="I646" s="1"/>
      <c r="J646" s="1"/>
      <c r="K646" s="1"/>
      <c r="L646" s="1"/>
      <c r="M646" s="1"/>
      <c r="N646" s="1"/>
      <c r="O646" s="1"/>
      <c r="P646" s="1"/>
      <c r="Q646" s="1"/>
    </row>
    <row r="647" spans="2:17" x14ac:dyDescent="0.2">
      <c r="B647" s="1"/>
      <c r="C647" s="1"/>
      <c r="D647" s="1"/>
      <c r="E647" s="1"/>
      <c r="F647" s="1"/>
      <c r="G647" s="1"/>
      <c r="H647" s="1"/>
      <c r="I647" s="1"/>
      <c r="J647" s="1"/>
      <c r="K647" s="1"/>
      <c r="L647" s="1"/>
      <c r="M647" s="1"/>
      <c r="N647" s="1"/>
      <c r="O647" s="1"/>
      <c r="P647" s="1"/>
      <c r="Q647" s="1"/>
    </row>
    <row r="648" spans="2:17" x14ac:dyDescent="0.2">
      <c r="B648" s="1"/>
      <c r="C648" s="1"/>
      <c r="D648" s="1"/>
      <c r="E648" s="1"/>
      <c r="F648" s="1"/>
      <c r="G648" s="1"/>
      <c r="H648" s="1"/>
      <c r="I648" s="1"/>
      <c r="J648" s="1"/>
      <c r="K648" s="1"/>
      <c r="L648" s="1"/>
      <c r="M648" s="1"/>
      <c r="N648" s="1"/>
      <c r="O648" s="1"/>
      <c r="P648" s="1"/>
      <c r="Q648" s="1"/>
    </row>
    <row r="649" spans="2:17" x14ac:dyDescent="0.2">
      <c r="B649" s="1"/>
      <c r="C649" s="1"/>
      <c r="D649" s="1"/>
      <c r="E649" s="1"/>
      <c r="F649" s="1"/>
      <c r="G649" s="1"/>
      <c r="H649" s="1"/>
      <c r="I649" s="1"/>
      <c r="J649" s="1"/>
      <c r="K649" s="1"/>
      <c r="L649" s="1"/>
      <c r="M649" s="1"/>
      <c r="N649" s="1"/>
      <c r="O649" s="1"/>
      <c r="P649" s="1"/>
      <c r="Q649" s="1"/>
    </row>
    <row r="650" spans="2:17" x14ac:dyDescent="0.2">
      <c r="B650" s="1"/>
      <c r="C650" s="1"/>
      <c r="D650" s="1"/>
      <c r="E650" s="1"/>
      <c r="F650" s="1"/>
      <c r="G650" s="1"/>
      <c r="H650" s="1"/>
      <c r="I650" s="1"/>
      <c r="J650" s="1"/>
      <c r="K650" s="1"/>
      <c r="L650" s="1"/>
      <c r="M650" s="1"/>
      <c r="N650" s="1"/>
      <c r="O650" s="1"/>
      <c r="P650" s="1"/>
      <c r="Q650" s="1"/>
    </row>
    <row r="651" spans="2:17" x14ac:dyDescent="0.2">
      <c r="B651" s="1"/>
      <c r="C651" s="1"/>
      <c r="D651" s="1"/>
      <c r="E651" s="1"/>
      <c r="F651" s="1"/>
      <c r="G651" s="1"/>
      <c r="H651" s="1"/>
      <c r="I651" s="1"/>
      <c r="J651" s="1"/>
      <c r="K651" s="1"/>
      <c r="L651" s="1"/>
      <c r="M651" s="1"/>
      <c r="N651" s="1"/>
      <c r="O651" s="1"/>
      <c r="P651" s="1"/>
      <c r="Q651" s="1"/>
    </row>
    <row r="652" spans="2:17" x14ac:dyDescent="0.2">
      <c r="B652" s="1"/>
      <c r="C652" s="1"/>
      <c r="D652" s="1"/>
      <c r="E652" s="1"/>
      <c r="F652" s="1"/>
      <c r="G652" s="1"/>
      <c r="H652" s="1"/>
      <c r="I652" s="1"/>
      <c r="J652" s="1"/>
      <c r="K652" s="1"/>
      <c r="L652" s="1"/>
      <c r="M652" s="1"/>
      <c r="N652" s="1"/>
      <c r="O652" s="1"/>
      <c r="P652" s="1"/>
      <c r="Q652" s="1"/>
    </row>
    <row r="653" spans="2:17" x14ac:dyDescent="0.2">
      <c r="B653" s="1"/>
      <c r="C653" s="1"/>
      <c r="D653" s="1"/>
      <c r="E653" s="1"/>
      <c r="F653" s="1"/>
      <c r="G653" s="1"/>
      <c r="H653" s="1"/>
      <c r="I653" s="1"/>
      <c r="J653" s="1"/>
      <c r="K653" s="1"/>
      <c r="L653" s="1"/>
      <c r="M653" s="1"/>
      <c r="N653" s="1"/>
      <c r="O653" s="1"/>
      <c r="P653" s="1"/>
      <c r="Q653" s="1"/>
    </row>
    <row r="654" spans="2:17" x14ac:dyDescent="0.2">
      <c r="B654" s="1"/>
      <c r="C654" s="1"/>
      <c r="D654" s="1"/>
      <c r="E654" s="1"/>
      <c r="F654" s="1"/>
      <c r="G654" s="1"/>
      <c r="H654" s="1"/>
      <c r="I654" s="1"/>
      <c r="J654" s="1"/>
      <c r="K654" s="1"/>
      <c r="L654" s="1"/>
      <c r="M654" s="1"/>
      <c r="N654" s="1"/>
      <c r="O654" s="1"/>
      <c r="P654" s="1"/>
      <c r="Q654" s="1"/>
    </row>
    <row r="655" spans="2:17" x14ac:dyDescent="0.2">
      <c r="B655" s="1"/>
      <c r="C655" s="1"/>
      <c r="D655" s="1"/>
      <c r="E655" s="1"/>
      <c r="F655" s="1"/>
      <c r="G655" s="1"/>
      <c r="H655" s="1"/>
      <c r="I655" s="1"/>
      <c r="J655" s="1"/>
      <c r="K655" s="1"/>
      <c r="L655" s="1"/>
      <c r="M655" s="1"/>
      <c r="N655" s="1"/>
      <c r="O655" s="1"/>
      <c r="P655" s="1"/>
      <c r="Q655" s="1"/>
    </row>
    <row r="656" spans="2:17" x14ac:dyDescent="0.2">
      <c r="B656" s="1"/>
      <c r="C656" s="1"/>
      <c r="D656" s="1"/>
      <c r="E656" s="1"/>
      <c r="F656" s="1"/>
      <c r="G656" s="1"/>
      <c r="H656" s="1"/>
      <c r="I656" s="1"/>
      <c r="J656" s="1"/>
      <c r="K656" s="1"/>
      <c r="L656" s="1"/>
      <c r="M656" s="1"/>
      <c r="N656" s="1"/>
      <c r="O656" s="1"/>
      <c r="P656" s="1"/>
      <c r="Q656" s="1"/>
    </row>
    <row r="657" spans="2:17" x14ac:dyDescent="0.2">
      <c r="B657" s="1"/>
      <c r="C657" s="1"/>
      <c r="D657" s="1"/>
      <c r="E657" s="1"/>
      <c r="F657" s="1"/>
      <c r="G657" s="1"/>
      <c r="H657" s="1"/>
      <c r="I657" s="1"/>
      <c r="J657" s="1"/>
      <c r="K657" s="1"/>
      <c r="L657" s="1"/>
      <c r="M657" s="1"/>
      <c r="N657" s="1"/>
      <c r="O657" s="1"/>
      <c r="P657" s="1"/>
      <c r="Q657" s="1"/>
    </row>
    <row r="658" spans="2:17" x14ac:dyDescent="0.2">
      <c r="B658" s="1"/>
      <c r="C658" s="1"/>
      <c r="D658" s="1"/>
      <c r="E658" s="1"/>
      <c r="F658" s="1"/>
      <c r="G658" s="1"/>
      <c r="H658" s="1"/>
      <c r="I658" s="1"/>
      <c r="J658" s="1"/>
      <c r="K658" s="1"/>
      <c r="L658" s="1"/>
      <c r="M658" s="1"/>
      <c r="N658" s="1"/>
      <c r="O658" s="1"/>
      <c r="P658" s="1"/>
      <c r="Q658" s="1"/>
    </row>
    <row r="659" spans="2:17" x14ac:dyDescent="0.2">
      <c r="B659" s="1"/>
      <c r="C659" s="1"/>
      <c r="D659" s="1"/>
      <c r="E659" s="1"/>
      <c r="F659" s="1"/>
      <c r="G659" s="1"/>
      <c r="H659" s="1"/>
      <c r="I659" s="1"/>
      <c r="J659" s="1"/>
      <c r="K659" s="1"/>
      <c r="L659" s="1"/>
      <c r="M659" s="1"/>
      <c r="N659" s="1"/>
      <c r="O659" s="1"/>
      <c r="P659" s="1"/>
      <c r="Q659" s="1"/>
    </row>
    <row r="660" spans="2:17" x14ac:dyDescent="0.2">
      <c r="B660" s="1"/>
      <c r="C660" s="1"/>
      <c r="D660" s="1"/>
      <c r="E660" s="1"/>
      <c r="F660" s="1"/>
      <c r="G660" s="1"/>
      <c r="H660" s="1"/>
      <c r="I660" s="1"/>
      <c r="J660" s="1"/>
      <c r="K660" s="1"/>
      <c r="L660" s="1"/>
      <c r="M660" s="1"/>
      <c r="N660" s="1"/>
      <c r="O660" s="1"/>
      <c r="P660" s="1"/>
      <c r="Q660" s="1"/>
    </row>
    <row r="661" spans="2:17" x14ac:dyDescent="0.2">
      <c r="B661" s="1"/>
      <c r="C661" s="1"/>
      <c r="D661" s="1"/>
      <c r="E661" s="1"/>
      <c r="F661" s="1"/>
      <c r="G661" s="1"/>
      <c r="H661" s="1"/>
      <c r="I661" s="1"/>
      <c r="J661" s="1"/>
      <c r="K661" s="1"/>
      <c r="L661" s="1"/>
      <c r="M661" s="1"/>
      <c r="N661" s="1"/>
      <c r="O661" s="1"/>
      <c r="P661" s="1"/>
      <c r="Q661" s="1"/>
    </row>
    <row r="662" spans="2:17" x14ac:dyDescent="0.2">
      <c r="B662" s="1"/>
      <c r="C662" s="1"/>
      <c r="D662" s="1"/>
      <c r="E662" s="1"/>
      <c r="F662" s="1"/>
      <c r="G662" s="1"/>
      <c r="H662" s="1"/>
      <c r="I662" s="1"/>
      <c r="J662" s="1"/>
      <c r="K662" s="1"/>
      <c r="L662" s="1"/>
      <c r="M662" s="1"/>
      <c r="N662" s="1"/>
      <c r="O662" s="1"/>
      <c r="P662" s="1"/>
      <c r="Q662" s="1"/>
    </row>
    <row r="663" spans="2:17" x14ac:dyDescent="0.2">
      <c r="B663" s="1"/>
      <c r="C663" s="1"/>
      <c r="D663" s="1"/>
      <c r="E663" s="1"/>
      <c r="F663" s="1"/>
      <c r="G663" s="1"/>
      <c r="H663" s="1"/>
      <c r="I663" s="1"/>
      <c r="J663" s="1"/>
      <c r="K663" s="1"/>
      <c r="L663" s="1"/>
      <c r="M663" s="1"/>
      <c r="N663" s="1"/>
      <c r="O663" s="1"/>
      <c r="P663" s="1"/>
      <c r="Q663" s="1"/>
    </row>
    <row r="664" spans="2:17" x14ac:dyDescent="0.2">
      <c r="B664" s="1"/>
      <c r="C664" s="1"/>
      <c r="D664" s="1"/>
      <c r="E664" s="1"/>
      <c r="F664" s="1"/>
      <c r="G664" s="1"/>
      <c r="H664" s="1"/>
      <c r="I664" s="1"/>
      <c r="J664" s="1"/>
      <c r="K664" s="1"/>
      <c r="L664" s="1"/>
      <c r="M664" s="1"/>
      <c r="N664" s="1"/>
      <c r="O664" s="1"/>
      <c r="P664" s="1"/>
      <c r="Q664" s="1"/>
    </row>
    <row r="665" spans="2:17" x14ac:dyDescent="0.2">
      <c r="B665" s="1"/>
      <c r="C665" s="1"/>
      <c r="D665" s="1"/>
      <c r="E665" s="1"/>
      <c r="F665" s="1"/>
      <c r="G665" s="1"/>
      <c r="H665" s="1"/>
      <c r="I665" s="1"/>
      <c r="J665" s="1"/>
      <c r="K665" s="1"/>
      <c r="L665" s="1"/>
      <c r="M665" s="1"/>
      <c r="N665" s="1"/>
      <c r="O665" s="1"/>
      <c r="P665" s="1"/>
      <c r="Q665" s="1"/>
    </row>
    <row r="666" spans="2:17" x14ac:dyDescent="0.2">
      <c r="B666" s="1"/>
      <c r="C666" s="1"/>
      <c r="D666" s="1"/>
      <c r="E666" s="1"/>
      <c r="F666" s="1"/>
      <c r="G666" s="1"/>
      <c r="H666" s="1"/>
      <c r="I666" s="1"/>
      <c r="J666" s="1"/>
      <c r="K666" s="1"/>
      <c r="L666" s="1"/>
      <c r="M666" s="1"/>
      <c r="N666" s="1"/>
      <c r="O666" s="1"/>
      <c r="P666" s="1"/>
      <c r="Q666" s="1"/>
    </row>
    <row r="667" spans="2:17" x14ac:dyDescent="0.2">
      <c r="B667" s="1"/>
      <c r="C667" s="1"/>
      <c r="D667" s="1"/>
      <c r="E667" s="1"/>
      <c r="F667" s="1"/>
      <c r="G667" s="1"/>
      <c r="H667" s="1"/>
      <c r="I667" s="1"/>
      <c r="J667" s="1"/>
      <c r="K667" s="1"/>
      <c r="L667" s="1"/>
      <c r="M667" s="1"/>
      <c r="N667" s="1"/>
      <c r="O667" s="1"/>
      <c r="P667" s="1"/>
      <c r="Q667" s="1"/>
    </row>
    <row r="668" spans="2:17" x14ac:dyDescent="0.2">
      <c r="B668" s="1"/>
      <c r="C668" s="1"/>
      <c r="D668" s="1"/>
      <c r="E668" s="1"/>
      <c r="F668" s="1"/>
      <c r="G668" s="1"/>
      <c r="H668" s="1"/>
      <c r="I668" s="1"/>
      <c r="J668" s="1"/>
      <c r="K668" s="1"/>
      <c r="L668" s="1"/>
      <c r="M668" s="1"/>
      <c r="N668" s="1"/>
      <c r="O668" s="1"/>
      <c r="P668" s="1"/>
      <c r="Q668" s="1"/>
    </row>
    <row r="669" spans="2:17" x14ac:dyDescent="0.2">
      <c r="B669" s="1"/>
      <c r="C669" s="1"/>
      <c r="D669" s="1"/>
      <c r="E669" s="1"/>
      <c r="F669" s="1"/>
      <c r="G669" s="1"/>
      <c r="H669" s="1"/>
      <c r="I669" s="1"/>
      <c r="J669" s="1"/>
      <c r="K669" s="1"/>
      <c r="L669" s="1"/>
      <c r="M669" s="1"/>
      <c r="N669" s="1"/>
      <c r="O669" s="1"/>
      <c r="P669" s="1"/>
      <c r="Q669" s="1"/>
    </row>
    <row r="670" spans="2:17" x14ac:dyDescent="0.2">
      <c r="B670" s="1"/>
      <c r="C670" s="1"/>
      <c r="D670" s="1"/>
      <c r="E670" s="1"/>
      <c r="F670" s="1"/>
      <c r="G670" s="1"/>
      <c r="H670" s="1"/>
      <c r="I670" s="1"/>
      <c r="J670" s="1"/>
      <c r="K670" s="1"/>
      <c r="L670" s="1"/>
      <c r="M670" s="1"/>
      <c r="N670" s="1"/>
      <c r="O670" s="1"/>
      <c r="P670" s="1"/>
      <c r="Q670" s="1"/>
    </row>
    <row r="671" spans="2:17" x14ac:dyDescent="0.2">
      <c r="B671" s="1"/>
      <c r="C671" s="1"/>
      <c r="D671" s="1"/>
      <c r="E671" s="1"/>
      <c r="F671" s="1"/>
      <c r="G671" s="1"/>
      <c r="H671" s="1"/>
      <c r="I671" s="1"/>
      <c r="J671" s="1"/>
      <c r="K671" s="1"/>
      <c r="L671" s="1"/>
      <c r="M671" s="1"/>
      <c r="N671" s="1"/>
      <c r="O671" s="1"/>
      <c r="P671" s="1"/>
      <c r="Q671" s="1"/>
    </row>
    <row r="672" spans="2:17" x14ac:dyDescent="0.2">
      <c r="B672" s="1"/>
      <c r="C672" s="1"/>
      <c r="D672" s="1"/>
      <c r="E672" s="1"/>
      <c r="F672" s="1"/>
      <c r="G672" s="1"/>
      <c r="H672" s="1"/>
      <c r="I672" s="1"/>
      <c r="J672" s="1"/>
      <c r="K672" s="1"/>
      <c r="L672" s="1"/>
      <c r="M672" s="1"/>
      <c r="N672" s="1"/>
      <c r="O672" s="1"/>
      <c r="P672" s="1"/>
      <c r="Q672" s="1"/>
    </row>
    <row r="673" spans="2:17" x14ac:dyDescent="0.2">
      <c r="B673" s="1"/>
      <c r="C673" s="1"/>
      <c r="D673" s="1"/>
      <c r="E673" s="1"/>
      <c r="F673" s="1"/>
      <c r="G673" s="1"/>
      <c r="H673" s="1"/>
      <c r="I673" s="1"/>
      <c r="J673" s="1"/>
      <c r="K673" s="1"/>
      <c r="L673" s="1"/>
      <c r="M673" s="1"/>
      <c r="N673" s="1"/>
      <c r="O673" s="1"/>
      <c r="P673" s="1"/>
      <c r="Q673" s="1"/>
    </row>
    <row r="674" spans="2:17" x14ac:dyDescent="0.2">
      <c r="B674" s="1"/>
      <c r="C674" s="1"/>
      <c r="D674" s="1"/>
      <c r="E674" s="1"/>
      <c r="F674" s="1"/>
      <c r="G674" s="1"/>
      <c r="H674" s="1"/>
      <c r="I674" s="1"/>
      <c r="J674" s="1"/>
      <c r="K674" s="1"/>
      <c r="L674" s="1"/>
      <c r="M674" s="1"/>
      <c r="N674" s="1"/>
      <c r="O674" s="1"/>
      <c r="P674" s="1"/>
      <c r="Q674" s="1"/>
    </row>
    <row r="675" spans="2:17" x14ac:dyDescent="0.2">
      <c r="B675" s="1"/>
      <c r="C675" s="1"/>
      <c r="D675" s="1"/>
      <c r="E675" s="1"/>
      <c r="F675" s="1"/>
      <c r="G675" s="1"/>
      <c r="H675" s="1"/>
      <c r="I675" s="1"/>
      <c r="J675" s="1"/>
      <c r="K675" s="1"/>
      <c r="L675" s="1"/>
      <c r="M675" s="1"/>
      <c r="N675" s="1"/>
      <c r="O675" s="1"/>
      <c r="P675" s="1"/>
      <c r="Q675" s="1"/>
    </row>
    <row r="676" spans="2:17" x14ac:dyDescent="0.2">
      <c r="B676" s="1"/>
      <c r="C676" s="1"/>
      <c r="D676" s="1"/>
      <c r="E676" s="1"/>
      <c r="F676" s="1"/>
      <c r="G676" s="1"/>
      <c r="H676" s="1"/>
      <c r="I676" s="1"/>
      <c r="J676" s="1"/>
      <c r="K676" s="1"/>
      <c r="L676" s="1"/>
      <c r="M676" s="1"/>
      <c r="N676" s="1"/>
      <c r="O676" s="1"/>
      <c r="P676" s="1"/>
      <c r="Q676" s="1"/>
    </row>
    <row r="677" spans="2:17" x14ac:dyDescent="0.2">
      <c r="B677" s="1"/>
      <c r="C677" s="1"/>
      <c r="D677" s="1"/>
      <c r="E677" s="1"/>
      <c r="F677" s="1"/>
      <c r="G677" s="1"/>
      <c r="H677" s="1"/>
      <c r="I677" s="1"/>
      <c r="J677" s="1"/>
      <c r="K677" s="1"/>
      <c r="L677" s="1"/>
      <c r="M677" s="1"/>
      <c r="N677" s="1"/>
      <c r="O677" s="1"/>
      <c r="P677" s="1"/>
      <c r="Q677" s="1"/>
    </row>
    <row r="678" spans="2:17" x14ac:dyDescent="0.2">
      <c r="B678" s="1"/>
      <c r="C678" s="1"/>
      <c r="D678" s="1"/>
      <c r="E678" s="1"/>
      <c r="F678" s="1"/>
      <c r="G678" s="1"/>
      <c r="H678" s="1"/>
      <c r="I678" s="1"/>
      <c r="J678" s="1"/>
      <c r="K678" s="1"/>
      <c r="L678" s="1"/>
      <c r="M678" s="1"/>
      <c r="N678" s="1"/>
      <c r="O678" s="1"/>
      <c r="P678" s="1"/>
      <c r="Q678" s="1"/>
    </row>
    <row r="679" spans="2:17" x14ac:dyDescent="0.2">
      <c r="B679" s="1"/>
      <c r="C679" s="1"/>
      <c r="D679" s="1"/>
      <c r="E679" s="1"/>
      <c r="F679" s="1"/>
      <c r="G679" s="1"/>
      <c r="H679" s="1"/>
      <c r="I679" s="1"/>
      <c r="J679" s="1"/>
      <c r="K679" s="1"/>
      <c r="L679" s="1"/>
      <c r="M679" s="1"/>
      <c r="N679" s="1"/>
      <c r="O679" s="1"/>
      <c r="P679" s="1"/>
      <c r="Q679" s="1"/>
    </row>
    <row r="680" spans="2:17" x14ac:dyDescent="0.2">
      <c r="B680" s="1"/>
      <c r="C680" s="1"/>
      <c r="D680" s="1"/>
      <c r="E680" s="1"/>
      <c r="F680" s="1"/>
      <c r="G680" s="1"/>
      <c r="H680" s="1"/>
      <c r="I680" s="1"/>
      <c r="J680" s="1"/>
      <c r="K680" s="1"/>
      <c r="L680" s="1"/>
      <c r="M680" s="1"/>
      <c r="N680" s="1"/>
      <c r="O680" s="1"/>
      <c r="P680" s="1"/>
      <c r="Q680" s="1"/>
    </row>
    <row r="681" spans="2:17" x14ac:dyDescent="0.2">
      <c r="B681" s="1"/>
      <c r="C681" s="1"/>
      <c r="D681" s="1"/>
      <c r="E681" s="1"/>
      <c r="F681" s="1"/>
      <c r="G681" s="1"/>
      <c r="H681" s="1"/>
      <c r="I681" s="1"/>
      <c r="J681" s="1"/>
      <c r="K681" s="1"/>
      <c r="L681" s="1"/>
      <c r="M681" s="1"/>
      <c r="N681" s="1"/>
      <c r="O681" s="1"/>
      <c r="P681" s="1"/>
      <c r="Q681" s="1"/>
    </row>
    <row r="682" spans="2:17" x14ac:dyDescent="0.2">
      <c r="B682" s="1"/>
      <c r="C682" s="1"/>
      <c r="D682" s="1"/>
      <c r="E682" s="1"/>
      <c r="F682" s="1"/>
      <c r="G682" s="1"/>
      <c r="H682" s="1"/>
      <c r="I682" s="1"/>
      <c r="J682" s="1"/>
      <c r="K682" s="1"/>
      <c r="L682" s="1"/>
      <c r="M682" s="1"/>
      <c r="N682" s="1"/>
      <c r="O682" s="1"/>
      <c r="P682" s="1"/>
      <c r="Q682" s="1"/>
    </row>
    <row r="683" spans="2:17" x14ac:dyDescent="0.2">
      <c r="B683" s="1"/>
      <c r="C683" s="1"/>
      <c r="D683" s="1"/>
      <c r="E683" s="1"/>
      <c r="F683" s="1"/>
      <c r="G683" s="1"/>
      <c r="H683" s="1"/>
      <c r="I683" s="1"/>
      <c r="J683" s="1"/>
      <c r="K683" s="1"/>
      <c r="L683" s="1"/>
      <c r="M683" s="1"/>
      <c r="N683" s="1"/>
      <c r="O683" s="1"/>
      <c r="P683" s="1"/>
      <c r="Q683" s="1"/>
    </row>
    <row r="684" spans="2:17" x14ac:dyDescent="0.2">
      <c r="B684" s="1"/>
      <c r="C684" s="1"/>
      <c r="D684" s="1"/>
      <c r="E684" s="1"/>
      <c r="F684" s="1"/>
      <c r="G684" s="1"/>
      <c r="H684" s="1"/>
      <c r="I684" s="1"/>
      <c r="J684" s="1"/>
      <c r="K684" s="1"/>
      <c r="L684" s="1"/>
      <c r="M684" s="1"/>
      <c r="N684" s="1"/>
      <c r="O684" s="1"/>
      <c r="P684" s="1"/>
      <c r="Q684" s="1"/>
    </row>
    <row r="685" spans="2:17" x14ac:dyDescent="0.2">
      <c r="B685" s="1"/>
      <c r="C685" s="1"/>
      <c r="D685" s="1"/>
      <c r="E685" s="1"/>
      <c r="F685" s="1"/>
      <c r="G685" s="1"/>
      <c r="H685" s="1"/>
      <c r="I685" s="1"/>
      <c r="J685" s="1"/>
      <c r="K685" s="1"/>
      <c r="L685" s="1"/>
      <c r="M685" s="1"/>
      <c r="N685" s="1"/>
      <c r="O685" s="1"/>
      <c r="P685" s="1"/>
      <c r="Q685" s="1"/>
    </row>
    <row r="686" spans="2:17" x14ac:dyDescent="0.2">
      <c r="B686" s="1"/>
      <c r="C686" s="1"/>
      <c r="D686" s="1"/>
      <c r="E686" s="1"/>
      <c r="F686" s="1"/>
      <c r="G686" s="1"/>
      <c r="H686" s="1"/>
      <c r="I686" s="1"/>
      <c r="J686" s="1"/>
      <c r="K686" s="1"/>
      <c r="L686" s="1"/>
      <c r="M686" s="1"/>
      <c r="N686" s="1"/>
      <c r="O686" s="1"/>
      <c r="P686" s="1"/>
      <c r="Q686" s="1"/>
    </row>
    <row r="687" spans="2:17" x14ac:dyDescent="0.2">
      <c r="B687" s="1"/>
      <c r="C687" s="1"/>
      <c r="D687" s="1"/>
      <c r="E687" s="1"/>
      <c r="F687" s="1"/>
      <c r="G687" s="1"/>
      <c r="H687" s="1"/>
      <c r="I687" s="1"/>
      <c r="J687" s="1"/>
      <c r="K687" s="1"/>
      <c r="L687" s="1"/>
      <c r="M687" s="1"/>
      <c r="N687" s="1"/>
      <c r="O687" s="1"/>
      <c r="P687" s="1"/>
      <c r="Q687" s="1"/>
    </row>
    <row r="688" spans="2:17" x14ac:dyDescent="0.2">
      <c r="B688" s="1"/>
      <c r="C688" s="1"/>
      <c r="D688" s="1"/>
      <c r="E688" s="1"/>
      <c r="F688" s="1"/>
      <c r="G688" s="1"/>
      <c r="H688" s="1"/>
      <c r="I688" s="1"/>
      <c r="J688" s="1"/>
      <c r="K688" s="1"/>
      <c r="L688" s="1"/>
      <c r="M688" s="1"/>
      <c r="N688" s="1"/>
      <c r="O688" s="1"/>
      <c r="P688" s="1"/>
      <c r="Q688" s="1"/>
    </row>
  </sheetData>
  <sheetProtection formatCells="0" formatColumns="0" formatRows="0"/>
  <mergeCells count="4">
    <mergeCell ref="P12:P13"/>
    <mergeCell ref="D22:P25"/>
    <mergeCell ref="P31:P32"/>
    <mergeCell ref="D41:P43"/>
  </mergeCells>
  <printOptions horizontalCentered="1"/>
  <pageMargins left="0.25" right="0.25" top="0.75" bottom="0.75" header="0.3" footer="0.3"/>
  <pageSetup fitToHeight="2" orientation="landscape" r:id="rId1"/>
  <headerFooter alignWithMargins="0">
    <oddFooter>&amp;LForm 5B
Production Pipeline&amp;CCFA Homeownership Forms&amp;REdition: 2021
Version 1.0</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6:Q49"/>
  <sheetViews>
    <sheetView showGridLines="0" zoomScaleNormal="100" workbookViewId="0">
      <selection activeCell="O34" sqref="O34"/>
    </sheetView>
  </sheetViews>
  <sheetFormatPr defaultColWidth="9.140625" defaultRowHeight="15" x14ac:dyDescent="0.25"/>
  <cols>
    <col min="1" max="2" width="1.7109375" style="230" customWidth="1"/>
    <col min="3" max="3" width="24.5703125" style="230" bestFit="1" customWidth="1"/>
    <col min="4" max="4" width="21.85546875" style="230" bestFit="1" customWidth="1"/>
    <col min="5" max="5" width="15.42578125" style="230" bestFit="1" customWidth="1"/>
    <col min="6" max="6" width="17" style="230" bestFit="1" customWidth="1"/>
    <col min="7" max="7" width="9.140625" style="230"/>
    <col min="8" max="8" width="12.7109375" style="230" bestFit="1" customWidth="1"/>
    <col min="9" max="9" width="10.42578125" style="230" bestFit="1" customWidth="1"/>
    <col min="10" max="10" width="6.85546875" style="230" bestFit="1" customWidth="1"/>
    <col min="11" max="12" width="11.28515625" style="230" bestFit="1" customWidth="1"/>
    <col min="13" max="13" width="9.7109375" style="230" bestFit="1" customWidth="1"/>
    <col min="14" max="14" width="10.140625" style="230" bestFit="1" customWidth="1"/>
    <col min="15" max="15" width="10" style="230" bestFit="1" customWidth="1"/>
    <col min="16" max="16" width="1.7109375" style="230" customWidth="1"/>
    <col min="17" max="16384" width="9.140625" style="230"/>
  </cols>
  <sheetData>
    <row r="16" ht="9" customHeight="1" thickBot="1" x14ac:dyDescent="0.3"/>
    <row r="17" spans="1:17" ht="9" customHeight="1" x14ac:dyDescent="0.25">
      <c r="B17" s="552"/>
      <c r="C17" s="553"/>
      <c r="D17" s="553"/>
      <c r="E17" s="554"/>
      <c r="F17" s="554"/>
      <c r="G17" s="554"/>
      <c r="H17" s="553"/>
      <c r="I17" s="553"/>
      <c r="J17" s="553"/>
      <c r="K17" s="553"/>
      <c r="L17" s="553"/>
      <c r="M17" s="553"/>
      <c r="N17" s="553"/>
      <c r="O17" s="553"/>
      <c r="P17" s="555"/>
    </row>
    <row r="18" spans="1:17" ht="18.75" x14ac:dyDescent="0.3">
      <c r="B18" s="556"/>
      <c r="C18" s="784" t="s">
        <v>453</v>
      </c>
      <c r="D18" s="784"/>
      <c r="E18" s="784"/>
      <c r="F18" s="784"/>
      <c r="G18" s="784"/>
      <c r="H18" s="784"/>
      <c r="I18" s="784"/>
      <c r="J18" s="784"/>
      <c r="K18" s="784"/>
      <c r="L18" s="784"/>
      <c r="M18" s="784"/>
      <c r="N18" s="784"/>
      <c r="O18" s="784"/>
      <c r="P18" s="557"/>
    </row>
    <row r="19" spans="1:17" ht="7.5" customHeight="1" x14ac:dyDescent="0.25">
      <c r="B19" s="556"/>
      <c r="C19" s="537"/>
      <c r="D19" s="537"/>
      <c r="E19" s="257"/>
      <c r="F19" s="257"/>
      <c r="G19" s="257"/>
      <c r="H19" s="537"/>
      <c r="I19" s="537"/>
      <c r="J19" s="537"/>
      <c r="K19" s="537"/>
      <c r="L19" s="537"/>
      <c r="M19" s="537"/>
      <c r="N19" s="537"/>
      <c r="O19" s="537"/>
      <c r="P19" s="557"/>
    </row>
    <row r="20" spans="1:17" ht="15.75" thickBot="1" x14ac:dyDescent="0.3">
      <c r="B20" s="556"/>
      <c r="C20" s="783" t="s">
        <v>415</v>
      </c>
      <c r="D20" s="783"/>
      <c r="E20" s="783"/>
      <c r="F20" s="783"/>
      <c r="G20" s="783"/>
      <c r="H20" s="783"/>
      <c r="I20" s="783"/>
      <c r="J20" s="783"/>
      <c r="K20" s="783"/>
      <c r="L20" s="783"/>
      <c r="M20" s="783"/>
      <c r="N20" s="783"/>
      <c r="O20" s="783"/>
      <c r="P20" s="558"/>
    </row>
    <row r="21" spans="1:17" ht="27" thickBot="1" x14ac:dyDescent="0.3">
      <c r="B21" s="559"/>
      <c r="C21" s="452" t="s">
        <v>135</v>
      </c>
      <c r="D21" s="538" t="s">
        <v>279</v>
      </c>
      <c r="E21" s="538" t="s">
        <v>134</v>
      </c>
      <c r="F21" s="538" t="s">
        <v>133</v>
      </c>
      <c r="G21" s="538" t="s">
        <v>280</v>
      </c>
      <c r="H21" s="255" t="s">
        <v>126</v>
      </c>
      <c r="I21" s="255" t="s">
        <v>132</v>
      </c>
      <c r="J21" s="538" t="s">
        <v>131</v>
      </c>
      <c r="K21" s="538" t="s">
        <v>281</v>
      </c>
      <c r="L21" s="256" t="s">
        <v>245</v>
      </c>
      <c r="M21" s="256" t="s">
        <v>282</v>
      </c>
      <c r="N21" s="255" t="s">
        <v>277</v>
      </c>
      <c r="O21" s="539" t="s">
        <v>130</v>
      </c>
      <c r="P21" s="560"/>
    </row>
    <row r="22" spans="1:17" x14ac:dyDescent="0.25">
      <c r="B22" s="556"/>
      <c r="C22" s="254"/>
      <c r="D22" s="656" t="s">
        <v>368</v>
      </c>
      <c r="E22" s="253">
        <v>0</v>
      </c>
      <c r="F22" s="453">
        <v>0</v>
      </c>
      <c r="G22" s="657"/>
      <c r="H22" s="659"/>
      <c r="I22" s="660"/>
      <c r="J22" s="658"/>
      <c r="K22" s="457"/>
      <c r="L22" s="458"/>
      <c r="M22" s="661"/>
      <c r="N22" s="540"/>
      <c r="O22" s="266"/>
      <c r="P22" s="557"/>
      <c r="Q22" s="265"/>
    </row>
    <row r="23" spans="1:17" x14ac:dyDescent="0.25">
      <c r="B23" s="556"/>
      <c r="C23" s="252"/>
      <c r="D23" s="459"/>
      <c r="E23" s="251">
        <v>0</v>
      </c>
      <c r="F23" s="454">
        <v>0</v>
      </c>
      <c r="G23" s="460"/>
      <c r="H23" s="541"/>
      <c r="I23" s="250"/>
      <c r="J23" s="249"/>
      <c r="K23" s="461"/>
      <c r="L23" s="462"/>
      <c r="M23" s="541"/>
      <c r="N23" s="541"/>
      <c r="O23" s="264"/>
      <c r="P23" s="557"/>
    </row>
    <row r="24" spans="1:17" x14ac:dyDescent="0.25">
      <c r="B24" s="556"/>
      <c r="C24" s="252"/>
      <c r="D24" s="459"/>
      <c r="E24" s="251">
        <v>0</v>
      </c>
      <c r="F24" s="454">
        <v>0</v>
      </c>
      <c r="G24" s="460"/>
      <c r="H24" s="541"/>
      <c r="I24" s="250"/>
      <c r="J24" s="249"/>
      <c r="K24" s="461"/>
      <c r="L24" s="462"/>
      <c r="M24" s="541"/>
      <c r="N24" s="541"/>
      <c r="O24" s="264"/>
      <c r="P24" s="557"/>
    </row>
    <row r="25" spans="1:17" x14ac:dyDescent="0.25">
      <c r="B25" s="556"/>
      <c r="C25" s="252"/>
      <c r="D25" s="459"/>
      <c r="E25" s="251">
        <v>0</v>
      </c>
      <c r="F25" s="454">
        <v>0</v>
      </c>
      <c r="G25" s="460"/>
      <c r="H25" s="541"/>
      <c r="I25" s="250"/>
      <c r="J25" s="249"/>
      <c r="K25" s="461"/>
      <c r="L25" s="462"/>
      <c r="M25" s="541"/>
      <c r="N25" s="541"/>
      <c r="O25" s="264"/>
      <c r="P25" s="557"/>
    </row>
    <row r="26" spans="1:17" x14ac:dyDescent="0.25">
      <c r="B26" s="556"/>
      <c r="C26" s="252"/>
      <c r="D26" s="459"/>
      <c r="E26" s="251">
        <v>0</v>
      </c>
      <c r="F26" s="454">
        <v>0</v>
      </c>
      <c r="G26" s="460"/>
      <c r="H26" s="541"/>
      <c r="I26" s="250"/>
      <c r="J26" s="249"/>
      <c r="K26" s="461"/>
      <c r="L26" s="462"/>
      <c r="M26" s="541"/>
      <c r="N26" s="541"/>
      <c r="O26" s="264"/>
      <c r="P26" s="557"/>
    </row>
    <row r="27" spans="1:17" x14ac:dyDescent="0.25">
      <c r="B27" s="556"/>
      <c r="C27" s="252"/>
      <c r="D27" s="459"/>
      <c r="E27" s="251">
        <v>0</v>
      </c>
      <c r="F27" s="454">
        <v>0</v>
      </c>
      <c r="G27" s="460"/>
      <c r="H27" s="463"/>
      <c r="I27" s="464"/>
      <c r="J27" s="249"/>
      <c r="K27" s="461"/>
      <c r="L27" s="462"/>
      <c r="M27" s="541"/>
      <c r="N27" s="541"/>
      <c r="O27" s="264"/>
      <c r="P27" s="557"/>
    </row>
    <row r="28" spans="1:17" ht="7.5" customHeight="1" thickBot="1" x14ac:dyDescent="0.3">
      <c r="B28" s="556"/>
      <c r="C28" s="550"/>
      <c r="D28" s="543"/>
      <c r="E28" s="247"/>
      <c r="F28" s="455"/>
      <c r="G28" s="466"/>
      <c r="H28" s="542"/>
      <c r="I28" s="246"/>
      <c r="J28" s="467"/>
      <c r="K28" s="467"/>
      <c r="L28" s="468"/>
      <c r="M28" s="542"/>
      <c r="N28" s="542"/>
      <c r="O28" s="263"/>
      <c r="P28" s="557"/>
    </row>
    <row r="29" spans="1:17" ht="15.75" thickBot="1" x14ac:dyDescent="0.3">
      <c r="B29" s="556"/>
      <c r="C29" s="238"/>
      <c r="D29" s="545" t="s">
        <v>129</v>
      </c>
      <c r="E29" s="544">
        <f>SUM(E22:E27)</f>
        <v>0</v>
      </c>
      <c r="F29" s="546">
        <f>SUM(F22:F27)</f>
        <v>0</v>
      </c>
      <c r="G29" s="547"/>
      <c r="H29" s="258"/>
      <c r="I29" s="241"/>
      <c r="J29" s="537"/>
      <c r="K29" s="537"/>
      <c r="L29" s="537"/>
      <c r="M29" s="537"/>
      <c r="N29" s="241"/>
      <c r="O29" s="241"/>
      <c r="P29" s="561"/>
    </row>
    <row r="30" spans="1:17" ht="3.75" customHeight="1" thickBot="1" x14ac:dyDescent="0.3">
      <c r="B30" s="556"/>
      <c r="C30" s="260"/>
      <c r="D30" s="260"/>
      <c r="E30" s="244"/>
      <c r="F30" s="244"/>
      <c r="G30" s="456"/>
      <c r="H30" s="258"/>
      <c r="I30" s="241"/>
      <c r="J30" s="537"/>
      <c r="K30" s="537"/>
      <c r="L30" s="537"/>
      <c r="M30" s="537"/>
      <c r="N30" s="241"/>
      <c r="O30" s="241"/>
      <c r="P30" s="561"/>
    </row>
    <row r="31" spans="1:17" ht="15" customHeight="1" thickBot="1" x14ac:dyDescent="0.3">
      <c r="B31" s="556"/>
      <c r="C31" s="238"/>
      <c r="D31" s="241"/>
      <c r="E31" s="267" t="s">
        <v>410</v>
      </c>
      <c r="F31" s="242">
        <f>E29+F29</f>
        <v>0</v>
      </c>
      <c r="H31" s="773" t="str">
        <f>IF(F31&lt;&gt;0,(IF((ABS('8A Project Budget'!J99-F31)&lt;=10)=TRUE,"","WARNING: Discrepancy between Production Sources and Project Budget (Form 6A) greater than $10")),"")</f>
        <v/>
      </c>
      <c r="I31" s="773"/>
      <c r="J31" s="773"/>
      <c r="K31" s="773"/>
      <c r="L31" s="773"/>
      <c r="M31" s="773"/>
      <c r="N31" s="241"/>
      <c r="O31" s="537"/>
      <c r="P31" s="557"/>
    </row>
    <row r="32" spans="1:17" s="66" customFormat="1" x14ac:dyDescent="0.25">
      <c r="A32" s="230"/>
      <c r="B32" s="556"/>
      <c r="C32" s="72"/>
      <c r="D32" s="72"/>
      <c r="E32" s="72"/>
      <c r="H32" s="773"/>
      <c r="I32" s="773"/>
      <c r="J32" s="773"/>
      <c r="K32" s="773"/>
      <c r="L32" s="773"/>
      <c r="M32" s="773"/>
      <c r="N32" s="72"/>
      <c r="O32" s="72"/>
      <c r="P32" s="557"/>
      <c r="Q32" s="230"/>
    </row>
    <row r="33" spans="2:16" ht="15.75" thickBot="1" x14ac:dyDescent="0.3">
      <c r="B33" s="556"/>
      <c r="C33" s="562" t="s">
        <v>416</v>
      </c>
      <c r="D33" s="238"/>
      <c r="E33" s="238"/>
      <c r="F33" s="238"/>
      <c r="G33" s="238"/>
      <c r="H33" s="238"/>
      <c r="I33" s="238"/>
      <c r="J33" s="238"/>
      <c r="K33" s="238"/>
      <c r="L33" s="238"/>
      <c r="M33" s="238"/>
      <c r="N33" s="238"/>
      <c r="O33" s="238"/>
      <c r="P33" s="557"/>
    </row>
    <row r="34" spans="2:16" ht="27" thickBot="1" x14ac:dyDescent="0.3">
      <c r="B34" s="559"/>
      <c r="C34" s="452" t="s">
        <v>278</v>
      </c>
      <c r="D34" s="538" t="s">
        <v>279</v>
      </c>
      <c r="E34" s="538" t="s">
        <v>134</v>
      </c>
      <c r="F34" s="538" t="s">
        <v>133</v>
      </c>
      <c r="G34" s="538" t="s">
        <v>280</v>
      </c>
      <c r="H34" s="255" t="s">
        <v>126</v>
      </c>
      <c r="I34" s="255" t="s">
        <v>132</v>
      </c>
      <c r="J34" s="538" t="s">
        <v>131</v>
      </c>
      <c r="K34" s="538" t="s">
        <v>281</v>
      </c>
      <c r="L34" s="256" t="s">
        <v>245</v>
      </c>
      <c r="M34" s="256" t="s">
        <v>282</v>
      </c>
      <c r="N34" s="255" t="s">
        <v>277</v>
      </c>
      <c r="O34" s="539" t="s">
        <v>130</v>
      </c>
      <c r="P34" s="560"/>
    </row>
    <row r="35" spans="2:16" x14ac:dyDescent="0.25">
      <c r="B35" s="556"/>
      <c r="C35" s="252"/>
      <c r="D35" s="459" t="s">
        <v>108</v>
      </c>
      <c r="E35" s="251">
        <v>0</v>
      </c>
      <c r="F35" s="454">
        <v>0</v>
      </c>
      <c r="G35" s="460"/>
      <c r="H35" s="541"/>
      <c r="I35" s="250"/>
      <c r="J35" s="249"/>
      <c r="K35" s="461"/>
      <c r="L35" s="462"/>
      <c r="M35" s="541"/>
      <c r="N35" s="541"/>
      <c r="O35" s="264"/>
      <c r="P35" s="557"/>
    </row>
    <row r="36" spans="2:16" x14ac:dyDescent="0.25">
      <c r="B36" s="556"/>
      <c r="C36" s="252"/>
      <c r="D36" s="459"/>
      <c r="E36" s="251">
        <v>0</v>
      </c>
      <c r="F36" s="454">
        <v>0</v>
      </c>
      <c r="G36" s="460"/>
      <c r="H36" s="541"/>
      <c r="I36" s="250"/>
      <c r="J36" s="249"/>
      <c r="K36" s="461"/>
      <c r="L36" s="462"/>
      <c r="M36" s="541"/>
      <c r="N36" s="541"/>
      <c r="O36" s="264"/>
      <c r="P36" s="557"/>
    </row>
    <row r="37" spans="2:16" x14ac:dyDescent="0.25">
      <c r="B37" s="556"/>
      <c r="C37" s="252"/>
      <c r="D37" s="459"/>
      <c r="E37" s="251">
        <v>0</v>
      </c>
      <c r="F37" s="454">
        <v>0</v>
      </c>
      <c r="G37" s="460"/>
      <c r="H37" s="463"/>
      <c r="I37" s="464"/>
      <c r="J37" s="249"/>
      <c r="K37" s="461"/>
      <c r="L37" s="462"/>
      <c r="M37" s="541"/>
      <c r="N37" s="541"/>
      <c r="O37" s="264"/>
      <c r="P37" s="557"/>
    </row>
    <row r="38" spans="2:16" ht="7.5" customHeight="1" thickBot="1" x14ac:dyDescent="0.3">
      <c r="B38" s="556"/>
      <c r="C38" s="248"/>
      <c r="D38" s="465"/>
      <c r="E38" s="247"/>
      <c r="F38" s="455"/>
      <c r="G38" s="466"/>
      <c r="H38" s="542"/>
      <c r="I38" s="246"/>
      <c r="J38" s="467"/>
      <c r="K38" s="467"/>
      <c r="L38" s="468"/>
      <c r="M38" s="542"/>
      <c r="N38" s="542"/>
      <c r="O38" s="263"/>
      <c r="P38" s="557"/>
    </row>
    <row r="39" spans="2:16" ht="15.75" thickBot="1" x14ac:dyDescent="0.3">
      <c r="B39" s="243"/>
      <c r="C39" s="238"/>
      <c r="D39" s="245" t="s">
        <v>129</v>
      </c>
      <c r="E39" s="262">
        <f>SUM(E35:E38)</f>
        <v>0</v>
      </c>
      <c r="F39" s="469">
        <f>SUM(F35:F38)</f>
        <v>0</v>
      </c>
      <c r="G39" s="470"/>
      <c r="H39" s="261"/>
      <c r="I39" s="241"/>
      <c r="J39" s="537"/>
      <c r="K39" s="537"/>
      <c r="L39" s="537"/>
      <c r="M39" s="537"/>
      <c r="N39" s="241"/>
      <c r="O39" s="241"/>
      <c r="P39" s="259"/>
    </row>
    <row r="40" spans="2:16" ht="3.75" customHeight="1" thickBot="1" x14ac:dyDescent="0.3">
      <c r="B40" s="243"/>
      <c r="C40" s="260"/>
      <c r="D40" s="260"/>
      <c r="E40" s="244"/>
      <c r="F40" s="244"/>
      <c r="G40" s="456"/>
      <c r="N40" s="241"/>
      <c r="O40" s="241"/>
      <c r="P40" s="259"/>
    </row>
    <row r="41" spans="2:16" ht="15.75" customHeight="1" thickBot="1" x14ac:dyDescent="0.3">
      <c r="B41" s="243"/>
      <c r="C41" s="238"/>
      <c r="D41" s="241"/>
      <c r="E41" s="267" t="s">
        <v>407</v>
      </c>
      <c r="F41" s="242">
        <f>E39+F39</f>
        <v>0</v>
      </c>
      <c r="G41" s="238"/>
      <c r="H41" s="773" t="str">
        <f>IF((ABS(F31-F41)&lt;=10)=TRUE,"","Warning: Discrepancy between Long Term Financing and Production Sources greater than $10. Provide an explanation below.")</f>
        <v/>
      </c>
      <c r="I41" s="773"/>
      <c r="J41" s="773"/>
      <c r="K41" s="773"/>
      <c r="L41" s="773"/>
      <c r="M41" s="773"/>
      <c r="N41" s="551"/>
      <c r="O41" s="551"/>
      <c r="P41" s="239"/>
    </row>
    <row r="42" spans="2:16" x14ac:dyDescent="0.25">
      <c r="B42" s="243"/>
      <c r="C42" s="537"/>
      <c r="D42" s="537"/>
      <c r="E42" s="257"/>
      <c r="F42" s="471"/>
      <c r="G42" s="257"/>
      <c r="H42" s="773"/>
      <c r="I42" s="773"/>
      <c r="J42" s="773"/>
      <c r="K42" s="773"/>
      <c r="L42" s="773"/>
      <c r="M42" s="773"/>
      <c r="N42" s="537"/>
      <c r="O42" s="537"/>
      <c r="P42" s="239"/>
    </row>
    <row r="43" spans="2:16" ht="3.75" customHeight="1" x14ac:dyDescent="0.25">
      <c r="B43" s="243"/>
      <c r="C43" s="238"/>
      <c r="D43" s="238"/>
      <c r="E43" s="238"/>
      <c r="F43" s="238"/>
      <c r="G43" s="238"/>
      <c r="H43" s="238"/>
      <c r="I43" s="238"/>
      <c r="J43" s="238"/>
      <c r="K43" s="238"/>
      <c r="L43" s="238"/>
      <c r="M43" s="238"/>
      <c r="N43" s="238"/>
      <c r="O43" s="238"/>
      <c r="P43" s="239"/>
    </row>
    <row r="44" spans="2:16" x14ac:dyDescent="0.25">
      <c r="B44" s="243"/>
      <c r="C44" s="472" t="s">
        <v>413</v>
      </c>
      <c r="D44" s="774"/>
      <c r="E44" s="775"/>
      <c r="F44" s="775"/>
      <c r="G44" s="775"/>
      <c r="H44" s="775"/>
      <c r="I44" s="775"/>
      <c r="J44" s="775"/>
      <c r="K44" s="775"/>
      <c r="L44" s="775"/>
      <c r="M44" s="775"/>
      <c r="N44" s="776"/>
      <c r="O44" s="238"/>
      <c r="P44" s="239"/>
    </row>
    <row r="45" spans="2:16" x14ac:dyDescent="0.25">
      <c r="B45" s="243"/>
      <c r="C45" s="472" t="s">
        <v>414</v>
      </c>
      <c r="D45" s="777"/>
      <c r="E45" s="778"/>
      <c r="F45" s="778"/>
      <c r="G45" s="778"/>
      <c r="H45" s="778"/>
      <c r="I45" s="778"/>
      <c r="J45" s="778"/>
      <c r="K45" s="778"/>
      <c r="L45" s="778"/>
      <c r="M45" s="778"/>
      <c r="N45" s="779"/>
      <c r="O45" s="238"/>
      <c r="P45" s="239"/>
    </row>
    <row r="46" spans="2:16" x14ac:dyDescent="0.25">
      <c r="B46" s="243"/>
      <c r="C46" s="238"/>
      <c r="D46" s="777"/>
      <c r="E46" s="778"/>
      <c r="F46" s="778"/>
      <c r="G46" s="778"/>
      <c r="H46" s="778"/>
      <c r="I46" s="778"/>
      <c r="J46" s="778"/>
      <c r="K46" s="778"/>
      <c r="L46" s="778"/>
      <c r="M46" s="778"/>
      <c r="N46" s="779"/>
      <c r="O46" s="238"/>
      <c r="P46" s="239"/>
    </row>
    <row r="47" spans="2:16" x14ac:dyDescent="0.25">
      <c r="B47" s="243"/>
      <c r="C47" s="238"/>
      <c r="D47" s="777"/>
      <c r="E47" s="778"/>
      <c r="F47" s="778"/>
      <c r="G47" s="778"/>
      <c r="H47" s="778"/>
      <c r="I47" s="778"/>
      <c r="J47" s="778"/>
      <c r="K47" s="778"/>
      <c r="L47" s="778"/>
      <c r="M47" s="778"/>
      <c r="N47" s="779"/>
      <c r="O47" s="238"/>
      <c r="P47" s="239"/>
    </row>
    <row r="48" spans="2:16" x14ac:dyDescent="0.25">
      <c r="B48" s="243"/>
      <c r="C48" s="238"/>
      <c r="D48" s="780"/>
      <c r="E48" s="781"/>
      <c r="F48" s="781"/>
      <c r="G48" s="781"/>
      <c r="H48" s="781"/>
      <c r="I48" s="781"/>
      <c r="J48" s="781"/>
      <c r="K48" s="781"/>
      <c r="L48" s="781"/>
      <c r="M48" s="781"/>
      <c r="N48" s="782"/>
      <c r="O48" s="238"/>
      <c r="P48" s="239"/>
    </row>
    <row r="49" spans="2:16" ht="15.75" thickBot="1" x14ac:dyDescent="0.3">
      <c r="B49" s="237"/>
      <c r="C49" s="236"/>
      <c r="D49" s="236"/>
      <c r="E49" s="235"/>
      <c r="F49" s="234"/>
      <c r="G49" s="234"/>
      <c r="H49" s="232"/>
      <c r="I49" s="232"/>
      <c r="J49" s="233"/>
      <c r="K49" s="233"/>
      <c r="L49" s="233"/>
      <c r="M49" s="233"/>
      <c r="N49" s="232"/>
      <c r="O49" s="232"/>
      <c r="P49" s="231"/>
    </row>
  </sheetData>
  <sheetProtection formatCells="0" formatColumns="0" formatRows="0" insertRows="0"/>
  <mergeCells count="5">
    <mergeCell ref="H41:M42"/>
    <mergeCell ref="H31:M32"/>
    <mergeCell ref="D44:N48"/>
    <mergeCell ref="C20:O20"/>
    <mergeCell ref="C18:O18"/>
  </mergeCells>
  <conditionalFormatting sqref="L22:O26 L35:O37">
    <cfRule type="expression" dxfId="7" priority="10">
      <formula>$K22="Non-Recoverable"</formula>
    </cfRule>
  </conditionalFormatting>
  <conditionalFormatting sqref="L27:O27">
    <cfRule type="expression" dxfId="6" priority="7">
      <formula>$K27="Non-Recoverable"</formula>
    </cfRule>
  </conditionalFormatting>
  <conditionalFormatting sqref="H31:M32">
    <cfRule type="containsText" dxfId="5" priority="2" operator="containsText" text="WARNING">
      <formula>NOT(ISERROR(SEARCH("WARNING",H31)))</formula>
    </cfRule>
  </conditionalFormatting>
  <conditionalFormatting sqref="H41:M42">
    <cfRule type="containsText" dxfId="4" priority="1" operator="containsText" text="WARNING">
      <formula>NOT(ISERROR(SEARCH("WARNING",H41)))</formula>
    </cfRule>
  </conditionalFormatting>
  <dataValidations count="8">
    <dataValidation type="list" allowBlank="1" showInputMessage="1" showErrorMessage="1" sqref="K38" xr:uid="{00000000-0002-0000-0600-000000000000}">
      <formula1>INDIRECT(J22)</formula1>
    </dataValidation>
    <dataValidation type="list" allowBlank="1" showInputMessage="1" showErrorMessage="1" sqref="K35:K37 K23:K27" xr:uid="{00000000-0002-0000-0600-000001000000}">
      <formula1>INDIRECT(J23)</formula1>
    </dataValidation>
    <dataValidation type="list" allowBlank="1" showInputMessage="1" showErrorMessage="1" sqref="J35:J38 J23:J28" xr:uid="{00000000-0002-0000-0600-000002000000}">
      <formula1>G_or_L</formula1>
    </dataValidation>
    <dataValidation type="list" allowBlank="1" showInputMessage="1" showErrorMessage="1" sqref="G38 G28" xr:uid="{00000000-0002-0000-0600-000003000000}">
      <formula1>"Public,Private"</formula1>
    </dataValidation>
    <dataValidation type="list" allowBlank="1" showInputMessage="1" showErrorMessage="1" sqref="G35:G37 G23:G27" xr:uid="{00000000-0002-0000-0600-000004000000}">
      <formula1>"Select...,Public,Private"</formula1>
    </dataValidation>
    <dataValidation type="list" allowBlank="1" showInputMessage="1" showErrorMessage="1" sqref="D32 D23:D27" xr:uid="{00000000-0002-0000-0600-000005000000}">
      <formula1>Fund_Source</formula1>
    </dataValidation>
    <dataValidation type="list" allowBlank="1" showInputMessage="1" showErrorMessage="1" sqref="D35:D37" xr:uid="{00000000-0002-0000-0600-000006000000}">
      <formula1>Homebuyer_Financing</formula1>
    </dataValidation>
    <dataValidation type="list" allowBlank="1" showInputMessage="1" showErrorMessage="1" sqref="K28" xr:uid="{00000000-0002-0000-0600-000007000000}">
      <formula1>INDIRECT(J15)</formula1>
    </dataValidation>
  </dataValidations>
  <printOptions horizontalCentered="1"/>
  <pageMargins left="0.25" right="0.25" top="0.75" bottom="0.75" header="0.3" footer="0.3"/>
  <pageSetup scale="79" fitToHeight="2" orientation="landscape" r:id="rId1"/>
  <headerFooter alignWithMargins="0">
    <oddFooter>&amp;LForm 7
Financing Sources&amp;CCFA Homeownership Forms&amp;REdition: 2021
Version 1.0</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5:M88"/>
  <sheetViews>
    <sheetView showGridLines="0" zoomScaleNormal="100" zoomScaleSheetLayoutView="80" workbookViewId="0">
      <selection activeCell="D27" sqref="D27:H27"/>
    </sheetView>
  </sheetViews>
  <sheetFormatPr defaultColWidth="9.140625" defaultRowHeight="15" x14ac:dyDescent="0.25"/>
  <cols>
    <col min="1" max="2" width="1.7109375" style="66" customWidth="1"/>
    <col min="3" max="3" width="2.85546875" style="66" customWidth="1"/>
    <col min="4" max="4" width="5.7109375" style="66" customWidth="1"/>
    <col min="5" max="5" width="8.5703125" style="66" customWidth="1"/>
    <col min="6" max="6" width="12.85546875" style="66" customWidth="1"/>
    <col min="7" max="7" width="10.7109375" style="66" customWidth="1"/>
    <col min="8" max="8" width="3" style="66" customWidth="1"/>
    <col min="9" max="9" width="11.42578125" style="66" customWidth="1"/>
    <col min="10" max="10" width="32.28515625" style="66" customWidth="1"/>
    <col min="11" max="11" width="11.140625" style="66" bestFit="1" customWidth="1"/>
    <col min="12" max="12" width="27.42578125" style="66" customWidth="1"/>
    <col min="13" max="13" width="1.7109375" style="66" customWidth="1"/>
    <col min="14" max="16384" width="9.140625" style="66"/>
  </cols>
  <sheetData>
    <row r="5" spans="2:13" ht="15.75" thickBot="1" x14ac:dyDescent="0.3"/>
    <row r="6" spans="2:13" ht="9" customHeight="1" x14ac:dyDescent="0.25">
      <c r="B6" s="172"/>
      <c r="C6" s="171"/>
      <c r="D6" s="171"/>
      <c r="E6" s="171"/>
      <c r="F6" s="171"/>
      <c r="G6" s="171"/>
      <c r="H6" s="171"/>
      <c r="I6" s="171"/>
      <c r="J6" s="171"/>
      <c r="K6" s="171"/>
      <c r="L6" s="171"/>
      <c r="M6" s="170"/>
    </row>
    <row r="7" spans="2:13" ht="18.75" x14ac:dyDescent="0.3">
      <c r="B7" s="169"/>
      <c r="C7" s="738" t="s">
        <v>422</v>
      </c>
      <c r="D7" s="738"/>
      <c r="E7" s="738"/>
      <c r="F7" s="738"/>
      <c r="G7" s="738"/>
      <c r="H7" s="738"/>
      <c r="I7" s="738"/>
      <c r="J7" s="738"/>
      <c r="K7" s="738"/>
      <c r="L7" s="738"/>
      <c r="M7" s="147"/>
    </row>
    <row r="8" spans="2:13" x14ac:dyDescent="0.25">
      <c r="B8" s="169"/>
      <c r="C8" s="161"/>
      <c r="D8" s="161"/>
      <c r="E8" s="161"/>
      <c r="F8" s="161"/>
      <c r="G8" s="161"/>
      <c r="H8" s="161"/>
      <c r="I8" s="161"/>
      <c r="J8" s="161"/>
      <c r="K8" s="161"/>
      <c r="L8" s="161"/>
      <c r="M8" s="147"/>
    </row>
    <row r="9" spans="2:13" ht="7.5" customHeight="1" thickBot="1" x14ac:dyDescent="0.3">
      <c r="B9" s="150"/>
      <c r="C9" s="154"/>
      <c r="D9" s="154"/>
      <c r="E9" s="154"/>
      <c r="F9" s="154"/>
      <c r="G9" s="154"/>
      <c r="H9" s="154"/>
      <c r="I9" s="154"/>
      <c r="J9" s="154"/>
      <c r="K9" s="154"/>
      <c r="L9" s="101"/>
      <c r="M9" s="147"/>
    </row>
    <row r="10" spans="2:13" x14ac:dyDescent="0.25">
      <c r="B10" s="150"/>
      <c r="C10" s="95"/>
      <c r="D10" s="95"/>
      <c r="E10" s="95"/>
      <c r="F10" s="95"/>
      <c r="G10" s="95"/>
      <c r="H10" s="95"/>
      <c r="I10" s="785" t="s">
        <v>97</v>
      </c>
      <c r="J10" s="786"/>
      <c r="K10" s="786"/>
      <c r="L10" s="787"/>
      <c r="M10" s="147"/>
    </row>
    <row r="11" spans="2:13" x14ac:dyDescent="0.25">
      <c r="B11" s="150"/>
      <c r="C11" s="95"/>
      <c r="D11" s="95"/>
      <c r="E11" s="95"/>
      <c r="F11" s="95"/>
      <c r="G11" s="95"/>
      <c r="H11" s="95"/>
      <c r="I11" s="794" t="s">
        <v>421</v>
      </c>
      <c r="J11" s="788" t="s">
        <v>96</v>
      </c>
      <c r="K11" s="789"/>
      <c r="L11" s="790"/>
      <c r="M11" s="147"/>
    </row>
    <row r="12" spans="2:13" ht="21.6" customHeight="1" thickBot="1" x14ac:dyDescent="0.3">
      <c r="B12" s="150"/>
      <c r="C12" s="168"/>
      <c r="D12" s="83"/>
      <c r="E12" s="83"/>
      <c r="F12" s="167"/>
      <c r="G12" s="167"/>
      <c r="H12" s="167"/>
      <c r="I12" s="795"/>
      <c r="J12" s="791"/>
      <c r="K12" s="792"/>
      <c r="L12" s="793"/>
      <c r="M12" s="147"/>
    </row>
    <row r="13" spans="2:13" ht="15.75" thickBot="1" x14ac:dyDescent="0.3">
      <c r="B13" s="150"/>
      <c r="C13" s="158" t="s">
        <v>86</v>
      </c>
      <c r="D13" s="157"/>
      <c r="E13" s="157"/>
      <c r="F13" s="156"/>
      <c r="G13" s="156"/>
      <c r="H13" s="156"/>
      <c r="I13" s="166"/>
      <c r="J13" s="166" t="s">
        <v>93</v>
      </c>
      <c r="K13" s="166" t="s">
        <v>94</v>
      </c>
      <c r="L13" s="173" t="s">
        <v>95</v>
      </c>
      <c r="M13" s="147"/>
    </row>
    <row r="14" spans="2:13" x14ac:dyDescent="0.25">
      <c r="B14" s="150"/>
      <c r="C14" s="101"/>
      <c r="D14" s="125" t="s">
        <v>85</v>
      </c>
      <c r="E14" s="125"/>
      <c r="F14" s="125"/>
      <c r="G14" s="125"/>
      <c r="H14" s="153"/>
      <c r="I14" s="152">
        <f>'8A Project Budget'!J18</f>
        <v>0</v>
      </c>
      <c r="J14" s="174"/>
      <c r="K14" s="175"/>
      <c r="L14" s="176"/>
      <c r="M14" s="147"/>
    </row>
    <row r="15" spans="2:13" x14ac:dyDescent="0.25">
      <c r="B15" s="150"/>
      <c r="C15" s="101"/>
      <c r="D15" s="123" t="s">
        <v>84</v>
      </c>
      <c r="E15" s="123"/>
      <c r="F15" s="123"/>
      <c r="G15" s="123"/>
      <c r="H15" s="149"/>
      <c r="I15" s="151">
        <f>'8A Project Budget'!J19</f>
        <v>0</v>
      </c>
      <c r="J15" s="177"/>
      <c r="K15" s="178"/>
      <c r="L15" s="179"/>
      <c r="M15" s="147"/>
    </row>
    <row r="16" spans="2:13" x14ac:dyDescent="0.25">
      <c r="B16" s="150"/>
      <c r="C16" s="101"/>
      <c r="D16" s="123" t="s">
        <v>83</v>
      </c>
      <c r="E16" s="123"/>
      <c r="F16" s="123"/>
      <c r="G16" s="123"/>
      <c r="H16" s="149"/>
      <c r="I16" s="151">
        <f>'8A Project Budget'!J20</f>
        <v>0</v>
      </c>
      <c r="J16" s="177"/>
      <c r="K16" s="178"/>
      <c r="L16" s="179"/>
      <c r="M16" s="147"/>
    </row>
    <row r="17" spans="2:13" x14ac:dyDescent="0.25">
      <c r="B17" s="150"/>
      <c r="C17" s="101"/>
      <c r="D17" s="123" t="s">
        <v>82</v>
      </c>
      <c r="E17" s="123"/>
      <c r="F17" s="123"/>
      <c r="G17" s="123"/>
      <c r="H17" s="149"/>
      <c r="I17" s="151">
        <f>'8A Project Budget'!J21</f>
        <v>0</v>
      </c>
      <c r="J17" s="177"/>
      <c r="K17" s="178"/>
      <c r="L17" s="179"/>
      <c r="M17" s="147"/>
    </row>
    <row r="18" spans="2:13" x14ac:dyDescent="0.25">
      <c r="B18" s="150"/>
      <c r="C18" s="101"/>
      <c r="D18" s="123" t="s">
        <v>81</v>
      </c>
      <c r="E18" s="123"/>
      <c r="F18" s="123"/>
      <c r="G18" s="123"/>
      <c r="H18" s="149"/>
      <c r="I18" s="151">
        <f>'8A Project Budget'!J22</f>
        <v>0</v>
      </c>
      <c r="J18" s="177"/>
      <c r="K18" s="178"/>
      <c r="L18" s="179"/>
      <c r="M18" s="147"/>
    </row>
    <row r="19" spans="2:13" ht="15.75" thickBot="1" x14ac:dyDescent="0.3">
      <c r="B19" s="150"/>
      <c r="C19" s="101"/>
      <c r="D19" s="123" t="s">
        <v>90</v>
      </c>
      <c r="E19" s="123"/>
      <c r="F19" s="123"/>
      <c r="G19" s="123"/>
      <c r="H19" s="149"/>
      <c r="I19" s="148">
        <f>'8A Project Budget'!J23</f>
        <v>0</v>
      </c>
      <c r="J19" s="180"/>
      <c r="K19" s="181"/>
      <c r="L19" s="182"/>
      <c r="M19" s="147"/>
    </row>
    <row r="20" spans="2:13" ht="3.75" customHeight="1" x14ac:dyDescent="0.25">
      <c r="B20" s="150"/>
      <c r="C20" s="99"/>
      <c r="D20" s="88"/>
      <c r="E20" s="88"/>
      <c r="F20" s="84"/>
      <c r="G20" s="84"/>
      <c r="H20" s="84"/>
      <c r="I20" s="155"/>
      <c r="J20" s="155"/>
      <c r="K20" s="155"/>
      <c r="L20" s="161"/>
      <c r="M20" s="147"/>
    </row>
    <row r="21" spans="2:13" ht="15.75" thickBot="1" x14ac:dyDescent="0.3">
      <c r="B21" s="150"/>
      <c r="C21" s="158" t="s">
        <v>80</v>
      </c>
      <c r="D21" s="157"/>
      <c r="E21" s="157"/>
      <c r="F21" s="156"/>
      <c r="G21" s="156"/>
      <c r="H21" s="156"/>
      <c r="I21" s="165"/>
      <c r="J21" s="165"/>
      <c r="K21" s="165"/>
      <c r="L21" s="101"/>
      <c r="M21" s="147"/>
    </row>
    <row r="22" spans="2:13" x14ac:dyDescent="0.25">
      <c r="B22" s="150"/>
      <c r="C22" s="101"/>
      <c r="D22" s="125" t="s">
        <v>79</v>
      </c>
      <c r="E22" s="125"/>
      <c r="F22" s="125"/>
      <c r="G22" s="125"/>
      <c r="H22" s="153"/>
      <c r="I22" s="152">
        <f>'8A Project Budget'!J28</f>
        <v>0</v>
      </c>
      <c r="J22" s="174"/>
      <c r="K22" s="175"/>
      <c r="L22" s="176"/>
      <c r="M22" s="147"/>
    </row>
    <row r="23" spans="2:13" x14ac:dyDescent="0.25">
      <c r="B23" s="150"/>
      <c r="C23" s="101"/>
      <c r="D23" s="123" t="s">
        <v>78</v>
      </c>
      <c r="E23" s="123"/>
      <c r="F23" s="123"/>
      <c r="G23" s="123"/>
      <c r="H23" s="149"/>
      <c r="I23" s="151">
        <f>'8A Project Budget'!J29</f>
        <v>0</v>
      </c>
      <c r="J23" s="177"/>
      <c r="K23" s="178"/>
      <c r="L23" s="179"/>
      <c r="M23" s="147"/>
    </row>
    <row r="24" spans="2:13" x14ac:dyDescent="0.25">
      <c r="B24" s="150"/>
      <c r="C24" s="101"/>
      <c r="D24" s="123" t="s">
        <v>77</v>
      </c>
      <c r="E24" s="123"/>
      <c r="F24" s="123"/>
      <c r="G24" s="123"/>
      <c r="H24" s="149"/>
      <c r="I24" s="151">
        <f>'8A Project Budget'!J30</f>
        <v>0</v>
      </c>
      <c r="J24" s="177"/>
      <c r="K24" s="178"/>
      <c r="L24" s="179"/>
      <c r="M24" s="147"/>
    </row>
    <row r="25" spans="2:13" x14ac:dyDescent="0.25">
      <c r="B25" s="150"/>
      <c r="C25" s="101"/>
      <c r="D25" s="123" t="s">
        <v>76</v>
      </c>
      <c r="E25" s="123"/>
      <c r="F25" s="123"/>
      <c r="G25" s="123"/>
      <c r="H25" s="149"/>
      <c r="I25" s="151">
        <f>'8A Project Budget'!J31</f>
        <v>0</v>
      </c>
      <c r="J25" s="177"/>
      <c r="K25" s="178"/>
      <c r="L25" s="179"/>
      <c r="M25" s="147"/>
    </row>
    <row r="26" spans="2:13" x14ac:dyDescent="0.25">
      <c r="B26" s="150"/>
      <c r="C26" s="101"/>
      <c r="D26" s="123" t="s">
        <v>75</v>
      </c>
      <c r="E26" s="123"/>
      <c r="F26" s="123"/>
      <c r="G26" s="123"/>
      <c r="H26" s="149"/>
      <c r="I26" s="151">
        <f>'8A Project Budget'!J32</f>
        <v>0</v>
      </c>
      <c r="J26" s="177"/>
      <c r="K26" s="178"/>
      <c r="L26" s="179"/>
      <c r="M26" s="147"/>
    </row>
    <row r="27" spans="2:13" x14ac:dyDescent="0.25">
      <c r="B27" s="150"/>
      <c r="C27" s="101"/>
      <c r="D27" s="123" t="s">
        <v>92</v>
      </c>
      <c r="E27" s="123"/>
      <c r="F27" s="123"/>
      <c r="G27" s="123"/>
      <c r="H27" s="149"/>
      <c r="I27" s="151">
        <f>'8A Project Budget'!J33</f>
        <v>0</v>
      </c>
      <c r="J27" s="177"/>
      <c r="K27" s="178"/>
      <c r="L27" s="179"/>
      <c r="M27" s="147"/>
    </row>
    <row r="28" spans="2:13" x14ac:dyDescent="0.25">
      <c r="B28" s="150"/>
      <c r="C28" s="101"/>
      <c r="D28" s="123" t="s">
        <v>73</v>
      </c>
      <c r="E28" s="123"/>
      <c r="F28" s="123"/>
      <c r="G28" s="123"/>
      <c r="H28" s="149"/>
      <c r="I28" s="151">
        <f>'8A Project Budget'!J34</f>
        <v>0</v>
      </c>
      <c r="J28" s="177"/>
      <c r="K28" s="178"/>
      <c r="L28" s="179"/>
      <c r="M28" s="147"/>
    </row>
    <row r="29" spans="2:13" x14ac:dyDescent="0.25">
      <c r="B29" s="150"/>
      <c r="C29" s="101"/>
      <c r="D29" s="123" t="s">
        <v>72</v>
      </c>
      <c r="E29" s="123"/>
      <c r="F29" s="123"/>
      <c r="G29" s="123"/>
      <c r="H29" s="149"/>
      <c r="I29" s="151">
        <f>'8A Project Budget'!J35</f>
        <v>0</v>
      </c>
      <c r="J29" s="177"/>
      <c r="K29" s="178"/>
      <c r="L29" s="179"/>
      <c r="M29" s="147"/>
    </row>
    <row r="30" spans="2:13" x14ac:dyDescent="0.25">
      <c r="B30" s="150"/>
      <c r="C30" s="101"/>
      <c r="D30" s="123" t="s">
        <v>71</v>
      </c>
      <c r="E30" s="123"/>
      <c r="F30" s="123"/>
      <c r="G30" s="123"/>
      <c r="H30" s="149"/>
      <c r="I30" s="151">
        <f>'8A Project Budget'!J36</f>
        <v>0</v>
      </c>
      <c r="J30" s="177"/>
      <c r="K30" s="178"/>
      <c r="L30" s="179"/>
      <c r="M30" s="147"/>
    </row>
    <row r="31" spans="2:13" x14ac:dyDescent="0.25">
      <c r="B31" s="150"/>
      <c r="C31" s="101"/>
      <c r="D31" s="123" t="s">
        <v>70</v>
      </c>
      <c r="E31" s="123"/>
      <c r="F31" s="123"/>
      <c r="G31" s="123"/>
      <c r="H31" s="149"/>
      <c r="I31" s="151">
        <f>'8A Project Budget'!J37</f>
        <v>0</v>
      </c>
      <c r="J31" s="177"/>
      <c r="K31" s="178"/>
      <c r="L31" s="179"/>
      <c r="M31" s="147"/>
    </row>
    <row r="32" spans="2:13" x14ac:dyDescent="0.25">
      <c r="B32" s="150"/>
      <c r="C32" s="101"/>
      <c r="D32" s="123" t="s">
        <v>69</v>
      </c>
      <c r="E32" s="123"/>
      <c r="F32" s="123"/>
      <c r="G32" s="123"/>
      <c r="H32" s="149"/>
      <c r="I32" s="151">
        <f>'8A Project Budget'!J38</f>
        <v>0</v>
      </c>
      <c r="J32" s="177"/>
      <c r="K32" s="178"/>
      <c r="L32" s="179"/>
      <c r="M32" s="147"/>
    </row>
    <row r="33" spans="2:13" x14ac:dyDescent="0.25">
      <c r="B33" s="150"/>
      <c r="C33" s="101"/>
      <c r="D33" s="123" t="s">
        <v>68</v>
      </c>
      <c r="E33" s="123"/>
      <c r="F33" s="123"/>
      <c r="G33" s="123"/>
      <c r="H33" s="149"/>
      <c r="I33" s="151">
        <f>'8A Project Budget'!J39</f>
        <v>0</v>
      </c>
      <c r="J33" s="177"/>
      <c r="K33" s="178"/>
      <c r="L33" s="179"/>
      <c r="M33" s="147"/>
    </row>
    <row r="34" spans="2:13" x14ac:dyDescent="0.25">
      <c r="B34" s="150"/>
      <c r="C34" s="101"/>
      <c r="D34" s="123" t="s">
        <v>67</v>
      </c>
      <c r="E34" s="123"/>
      <c r="F34" s="123"/>
      <c r="G34" s="123"/>
      <c r="H34" s="149"/>
      <c r="I34" s="151">
        <f>'8A Project Budget'!J40</f>
        <v>0</v>
      </c>
      <c r="J34" s="177"/>
      <c r="K34" s="178"/>
      <c r="L34" s="179"/>
      <c r="M34" s="147"/>
    </row>
    <row r="35" spans="2:13" x14ac:dyDescent="0.25">
      <c r="B35" s="150"/>
      <c r="C35" s="101"/>
      <c r="D35" s="123" t="s">
        <v>66</v>
      </c>
      <c r="E35" s="123"/>
      <c r="F35" s="123"/>
      <c r="G35" s="123"/>
      <c r="H35" s="149"/>
      <c r="I35" s="151">
        <f>'8A Project Budget'!J41</f>
        <v>0</v>
      </c>
      <c r="J35" s="177"/>
      <c r="K35" s="178"/>
      <c r="L35" s="179"/>
      <c r="M35" s="147"/>
    </row>
    <row r="36" spans="2:13" x14ac:dyDescent="0.25">
      <c r="B36" s="150"/>
      <c r="C36" s="101"/>
      <c r="D36" s="123" t="s">
        <v>65</v>
      </c>
      <c r="E36" s="123"/>
      <c r="F36" s="123"/>
      <c r="G36" s="123"/>
      <c r="H36" s="149"/>
      <c r="I36" s="151">
        <f>'8A Project Budget'!J42</f>
        <v>0</v>
      </c>
      <c r="J36" s="177"/>
      <c r="K36" s="178"/>
      <c r="L36" s="179"/>
      <c r="M36" s="147"/>
    </row>
    <row r="37" spans="2:13" ht="15.75" thickBot="1" x14ac:dyDescent="0.3">
      <c r="B37" s="150"/>
      <c r="C37" s="101"/>
      <c r="D37" s="123" t="s">
        <v>91</v>
      </c>
      <c r="E37" s="123"/>
      <c r="F37" s="123"/>
      <c r="G37" s="123"/>
      <c r="H37" s="149"/>
      <c r="I37" s="148">
        <f>'8A Project Budget'!J43</f>
        <v>0</v>
      </c>
      <c r="J37" s="180"/>
      <c r="K37" s="181"/>
      <c r="L37" s="182"/>
      <c r="M37" s="147"/>
    </row>
    <row r="38" spans="2:13" ht="3.75" customHeight="1" x14ac:dyDescent="0.25">
      <c r="B38" s="150"/>
      <c r="C38" s="99"/>
      <c r="D38" s="88"/>
      <c r="E38" s="88"/>
      <c r="F38" s="84"/>
      <c r="G38" s="84"/>
      <c r="H38" s="84"/>
      <c r="I38" s="155"/>
      <c r="J38" s="155"/>
      <c r="K38" s="155"/>
      <c r="L38" s="161"/>
      <c r="M38" s="147"/>
    </row>
    <row r="39" spans="2:13" ht="15.75" thickBot="1" x14ac:dyDescent="0.3">
      <c r="B39" s="150"/>
      <c r="C39" s="158" t="s">
        <v>64</v>
      </c>
      <c r="D39" s="157"/>
      <c r="E39" s="157"/>
      <c r="F39" s="156"/>
      <c r="G39" s="156"/>
      <c r="H39" s="156"/>
      <c r="I39" s="155"/>
      <c r="J39" s="155"/>
      <c r="K39" s="155"/>
      <c r="L39" s="101"/>
      <c r="M39" s="147"/>
    </row>
    <row r="40" spans="2:13" x14ac:dyDescent="0.25">
      <c r="B40" s="150"/>
      <c r="C40" s="101"/>
      <c r="D40" s="125" t="s">
        <v>63</v>
      </c>
      <c r="E40" s="125"/>
      <c r="F40" s="125"/>
      <c r="G40" s="125"/>
      <c r="H40" s="153"/>
      <c r="I40" s="152">
        <f>'8A Project Budget'!J47</f>
        <v>0</v>
      </c>
      <c r="J40" s="174"/>
      <c r="K40" s="175"/>
      <c r="L40" s="176"/>
      <c r="M40" s="147"/>
    </row>
    <row r="41" spans="2:13" x14ac:dyDescent="0.25">
      <c r="B41" s="150"/>
      <c r="C41" s="101"/>
      <c r="D41" s="123" t="s">
        <v>62</v>
      </c>
      <c r="E41" s="123"/>
      <c r="F41" s="123"/>
      <c r="G41" s="123"/>
      <c r="H41" s="149"/>
      <c r="I41" s="151">
        <f>'8A Project Budget'!J48</f>
        <v>0</v>
      </c>
      <c r="J41" s="177"/>
      <c r="K41" s="178"/>
      <c r="L41" s="179"/>
      <c r="M41" s="147"/>
    </row>
    <row r="42" spans="2:13" x14ac:dyDescent="0.25">
      <c r="B42" s="150"/>
      <c r="C42" s="101"/>
      <c r="D42" s="123" t="s">
        <v>61</v>
      </c>
      <c r="E42" s="123"/>
      <c r="F42" s="123"/>
      <c r="G42" s="123"/>
      <c r="H42" s="149"/>
      <c r="I42" s="151">
        <f>'8A Project Budget'!J49</f>
        <v>0</v>
      </c>
      <c r="J42" s="177"/>
      <c r="K42" s="178"/>
      <c r="L42" s="179"/>
      <c r="M42" s="147"/>
    </row>
    <row r="43" spans="2:13" x14ac:dyDescent="0.25">
      <c r="B43" s="150"/>
      <c r="C43" s="101"/>
      <c r="D43" s="123" t="s">
        <v>60</v>
      </c>
      <c r="E43" s="123"/>
      <c r="F43" s="123"/>
      <c r="G43" s="123"/>
      <c r="H43" s="149"/>
      <c r="I43" s="151">
        <f>'8A Project Budget'!J50</f>
        <v>0</v>
      </c>
      <c r="J43" s="177"/>
      <c r="K43" s="178"/>
      <c r="L43" s="179"/>
      <c r="M43" s="147"/>
    </row>
    <row r="44" spans="2:13" x14ac:dyDescent="0.25">
      <c r="B44" s="150"/>
      <c r="C44" s="101"/>
      <c r="D44" s="123" t="s">
        <v>59</v>
      </c>
      <c r="E44" s="123"/>
      <c r="F44" s="123"/>
      <c r="G44" s="123"/>
      <c r="H44" s="149"/>
      <c r="I44" s="151">
        <f>'8A Project Budget'!J51</f>
        <v>0</v>
      </c>
      <c r="J44" s="177"/>
      <c r="K44" s="178"/>
      <c r="L44" s="179"/>
      <c r="M44" s="147"/>
    </row>
    <row r="45" spans="2:13" x14ac:dyDescent="0.25">
      <c r="B45" s="150"/>
      <c r="C45" s="101"/>
      <c r="D45" s="123" t="s">
        <v>58</v>
      </c>
      <c r="E45" s="123"/>
      <c r="F45" s="123"/>
      <c r="G45" s="123"/>
      <c r="H45" s="149"/>
      <c r="I45" s="151">
        <f>'8A Project Budget'!J52</f>
        <v>0</v>
      </c>
      <c r="J45" s="177"/>
      <c r="K45" s="178"/>
      <c r="L45" s="179"/>
      <c r="M45" s="147"/>
    </row>
    <row r="46" spans="2:13" x14ac:dyDescent="0.25">
      <c r="B46" s="150"/>
      <c r="C46" s="101"/>
      <c r="D46" s="123" t="s">
        <v>57</v>
      </c>
      <c r="E46" s="123"/>
      <c r="F46" s="123"/>
      <c r="G46" s="123"/>
      <c r="H46" s="149"/>
      <c r="I46" s="151">
        <f>'8A Project Budget'!J53</f>
        <v>0</v>
      </c>
      <c r="J46" s="177"/>
      <c r="K46" s="178"/>
      <c r="L46" s="179"/>
      <c r="M46" s="147"/>
    </row>
    <row r="47" spans="2:13" x14ac:dyDescent="0.25">
      <c r="B47" s="150"/>
      <c r="C47" s="101"/>
      <c r="D47" s="123" t="s">
        <v>56</v>
      </c>
      <c r="E47" s="123"/>
      <c r="F47" s="123"/>
      <c r="G47" s="123"/>
      <c r="H47" s="149"/>
      <c r="I47" s="151">
        <f>'8A Project Budget'!J54</f>
        <v>0</v>
      </c>
      <c r="J47" s="177"/>
      <c r="K47" s="178"/>
      <c r="L47" s="179"/>
      <c r="M47" s="147"/>
    </row>
    <row r="48" spans="2:13" x14ac:dyDescent="0.25">
      <c r="B48" s="150"/>
      <c r="C48" s="101"/>
      <c r="D48" s="123" t="s">
        <v>55</v>
      </c>
      <c r="E48" s="123"/>
      <c r="F48" s="123"/>
      <c r="G48" s="123"/>
      <c r="H48" s="149"/>
      <c r="I48" s="151">
        <f>'8A Project Budget'!J55</f>
        <v>0</v>
      </c>
      <c r="J48" s="177"/>
      <c r="K48" s="178"/>
      <c r="L48" s="179"/>
      <c r="M48" s="147"/>
    </row>
    <row r="49" spans="2:13" x14ac:dyDescent="0.25">
      <c r="B49" s="150"/>
      <c r="C49" s="101"/>
      <c r="D49" s="123" t="s">
        <v>54</v>
      </c>
      <c r="E49" s="123"/>
      <c r="F49" s="123"/>
      <c r="G49" s="123"/>
      <c r="H49" s="149"/>
      <c r="I49" s="151">
        <f>'8A Project Budget'!J56</f>
        <v>0</v>
      </c>
      <c r="J49" s="177"/>
      <c r="K49" s="178"/>
      <c r="L49" s="179"/>
      <c r="M49" s="147"/>
    </row>
    <row r="50" spans="2:13" x14ac:dyDescent="0.25">
      <c r="B50" s="150"/>
      <c r="C50" s="101"/>
      <c r="D50" s="123" t="s">
        <v>53</v>
      </c>
      <c r="E50" s="123"/>
      <c r="F50" s="123"/>
      <c r="G50" s="123"/>
      <c r="H50" s="149"/>
      <c r="I50" s="151">
        <f>'8A Project Budget'!J57</f>
        <v>0</v>
      </c>
      <c r="J50" s="177"/>
      <c r="K50" s="178"/>
      <c r="L50" s="179"/>
      <c r="M50" s="147"/>
    </row>
    <row r="51" spans="2:13" x14ac:dyDescent="0.25">
      <c r="B51" s="150"/>
      <c r="C51" s="164"/>
      <c r="D51" s="163" t="s">
        <v>52</v>
      </c>
      <c r="E51" s="163"/>
      <c r="F51" s="163"/>
      <c r="G51" s="163"/>
      <c r="H51" s="163"/>
      <c r="I51" s="151">
        <f>'8A Project Budget'!J58</f>
        <v>0</v>
      </c>
      <c r="J51" s="177"/>
      <c r="K51" s="178"/>
      <c r="L51" s="179"/>
      <c r="M51" s="147"/>
    </row>
    <row r="52" spans="2:13" ht="15.75" thickBot="1" x14ac:dyDescent="0.3">
      <c r="B52" s="150"/>
      <c r="C52" s="101"/>
      <c r="D52" s="123" t="s">
        <v>90</v>
      </c>
      <c r="E52" s="123"/>
      <c r="F52" s="123"/>
      <c r="G52" s="123"/>
      <c r="H52" s="149"/>
      <c r="I52" s="148">
        <f>'8A Project Budget'!J59</f>
        <v>0</v>
      </c>
      <c r="J52" s="180"/>
      <c r="K52" s="181"/>
      <c r="L52" s="182"/>
      <c r="M52" s="147"/>
    </row>
    <row r="53" spans="2:13" ht="3.75" customHeight="1" x14ac:dyDescent="0.25">
      <c r="B53" s="150"/>
      <c r="C53" s="99"/>
      <c r="D53" s="88"/>
      <c r="E53" s="88"/>
      <c r="F53" s="84"/>
      <c r="G53" s="84"/>
      <c r="H53" s="84"/>
      <c r="I53" s="155"/>
      <c r="J53" s="155"/>
      <c r="K53" s="155"/>
      <c r="L53" s="161"/>
      <c r="M53" s="147"/>
    </row>
    <row r="54" spans="2:13" ht="15.75" thickBot="1" x14ac:dyDescent="0.3">
      <c r="B54" s="150"/>
      <c r="C54" s="158" t="s">
        <v>51</v>
      </c>
      <c r="D54" s="157"/>
      <c r="E54" s="157"/>
      <c r="F54" s="156"/>
      <c r="G54" s="156"/>
      <c r="H54" s="156"/>
      <c r="I54" s="155"/>
      <c r="J54" s="155"/>
      <c r="K54" s="155"/>
      <c r="L54" s="101"/>
      <c r="M54" s="147"/>
    </row>
    <row r="55" spans="2:13" x14ac:dyDescent="0.25">
      <c r="B55" s="150"/>
      <c r="C55" s="101"/>
      <c r="D55" s="125" t="s">
        <v>50</v>
      </c>
      <c r="E55" s="125"/>
      <c r="F55" s="125"/>
      <c r="G55" s="125"/>
      <c r="H55" s="153"/>
      <c r="I55" s="152">
        <f>'8A Project Budget'!J63</f>
        <v>0</v>
      </c>
      <c r="J55" s="174"/>
      <c r="K55" s="175"/>
      <c r="L55" s="176"/>
      <c r="M55" s="147"/>
    </row>
    <row r="56" spans="2:13" ht="15.75" thickBot="1" x14ac:dyDescent="0.3">
      <c r="B56" s="150"/>
      <c r="C56" s="101"/>
      <c r="D56" s="123" t="s">
        <v>49</v>
      </c>
      <c r="E56" s="123"/>
      <c r="F56" s="123"/>
      <c r="G56" s="123"/>
      <c r="H56" s="149"/>
      <c r="I56" s="148">
        <f>'8A Project Budget'!J64</f>
        <v>0</v>
      </c>
      <c r="J56" s="180"/>
      <c r="K56" s="181"/>
      <c r="L56" s="182"/>
      <c r="M56" s="147"/>
    </row>
    <row r="57" spans="2:13" ht="9" customHeight="1" thickBot="1" x14ac:dyDescent="0.3">
      <c r="B57" s="498"/>
      <c r="C57" s="493"/>
      <c r="D57" s="494"/>
      <c r="E57" s="494"/>
      <c r="F57" s="493"/>
      <c r="G57" s="493"/>
      <c r="H57" s="493"/>
      <c r="I57" s="499"/>
      <c r="J57" s="499"/>
      <c r="K57" s="499"/>
      <c r="L57" s="500"/>
      <c r="M57" s="501"/>
    </row>
    <row r="58" spans="2:13" ht="15.75" thickBot="1" x14ac:dyDescent="0.3">
      <c r="B58" s="150"/>
      <c r="C58" s="495" t="s">
        <v>48</v>
      </c>
      <c r="D58" s="496"/>
      <c r="E58" s="496"/>
      <c r="F58" s="497"/>
      <c r="G58" s="497"/>
      <c r="H58" s="497"/>
      <c r="I58" s="155"/>
      <c r="J58" s="155"/>
      <c r="K58" s="155"/>
      <c r="L58" s="112"/>
      <c r="M58" s="147"/>
    </row>
    <row r="59" spans="2:13" x14ac:dyDescent="0.25">
      <c r="B59" s="150"/>
      <c r="C59" s="101"/>
      <c r="D59" s="125" t="s">
        <v>47</v>
      </c>
      <c r="E59" s="125"/>
      <c r="F59" s="125"/>
      <c r="G59" s="125"/>
      <c r="H59" s="153"/>
      <c r="I59" s="152">
        <f>'8A Project Budget'!J68</f>
        <v>0</v>
      </c>
      <c r="J59" s="174"/>
      <c r="K59" s="175"/>
      <c r="L59" s="176"/>
      <c r="M59" s="162"/>
    </row>
    <row r="60" spans="2:13" x14ac:dyDescent="0.25">
      <c r="B60" s="150"/>
      <c r="C60" s="101"/>
      <c r="D60" s="123" t="s">
        <v>46</v>
      </c>
      <c r="E60" s="123"/>
      <c r="F60" s="123"/>
      <c r="G60" s="123"/>
      <c r="H60" s="149"/>
      <c r="I60" s="151">
        <f>'8A Project Budget'!J69</f>
        <v>0</v>
      </c>
      <c r="J60" s="177"/>
      <c r="K60" s="178"/>
      <c r="L60" s="179"/>
      <c r="M60" s="147"/>
    </row>
    <row r="61" spans="2:13" x14ac:dyDescent="0.25">
      <c r="B61" s="150"/>
      <c r="C61" s="101"/>
      <c r="D61" s="123" t="s">
        <v>45</v>
      </c>
      <c r="E61" s="123"/>
      <c r="F61" s="123"/>
      <c r="G61" s="123"/>
      <c r="H61" s="149"/>
      <c r="I61" s="151">
        <f>'8A Project Budget'!J70</f>
        <v>0</v>
      </c>
      <c r="J61" s="177"/>
      <c r="K61" s="178"/>
      <c r="L61" s="179"/>
      <c r="M61" s="147"/>
    </row>
    <row r="62" spans="2:13" x14ac:dyDescent="0.25">
      <c r="B62" s="150"/>
      <c r="C62" s="101"/>
      <c r="D62" s="123" t="s">
        <v>44</v>
      </c>
      <c r="E62" s="123"/>
      <c r="F62" s="123"/>
      <c r="G62" s="123"/>
      <c r="H62" s="149"/>
      <c r="I62" s="151">
        <f>'8A Project Budget'!J71</f>
        <v>0</v>
      </c>
      <c r="J62" s="177"/>
      <c r="K62" s="178"/>
      <c r="L62" s="179"/>
      <c r="M62" s="147"/>
    </row>
    <row r="63" spans="2:13" ht="15.75" thickBot="1" x14ac:dyDescent="0.3">
      <c r="B63" s="150"/>
      <c r="C63" s="101"/>
      <c r="D63" s="123" t="s">
        <v>43</v>
      </c>
      <c r="E63" s="123"/>
      <c r="F63" s="123"/>
      <c r="G63" s="123"/>
      <c r="H63" s="149"/>
      <c r="I63" s="148">
        <f>'8A Project Budget'!J72</f>
        <v>0</v>
      </c>
      <c r="J63" s="180"/>
      <c r="K63" s="181"/>
      <c r="L63" s="182"/>
      <c r="M63" s="147"/>
    </row>
    <row r="64" spans="2:13" ht="4.5" customHeight="1" x14ac:dyDescent="0.25">
      <c r="B64" s="150"/>
      <c r="C64" s="84"/>
      <c r="D64" s="88"/>
      <c r="E64" s="88"/>
      <c r="F64" s="84"/>
      <c r="G64" s="84"/>
      <c r="H64" s="84"/>
      <c r="I64" s="155"/>
      <c r="J64" s="155"/>
      <c r="K64" s="155"/>
      <c r="L64" s="161"/>
      <c r="M64" s="147"/>
    </row>
    <row r="65" spans="2:13" ht="15.75" thickBot="1" x14ac:dyDescent="0.3">
      <c r="B65" s="150"/>
      <c r="C65" s="158" t="s">
        <v>42</v>
      </c>
      <c r="D65" s="157"/>
      <c r="E65" s="157"/>
      <c r="F65" s="156"/>
      <c r="G65" s="156"/>
      <c r="H65" s="156"/>
      <c r="I65" s="155"/>
      <c r="J65" s="155"/>
      <c r="K65" s="155"/>
      <c r="L65" s="101"/>
      <c r="M65" s="147"/>
    </row>
    <row r="66" spans="2:13" x14ac:dyDescent="0.25">
      <c r="B66" s="150"/>
      <c r="C66" s="101"/>
      <c r="D66" s="125" t="s">
        <v>41</v>
      </c>
      <c r="E66" s="125"/>
      <c r="F66" s="125"/>
      <c r="G66" s="125"/>
      <c r="H66" s="153"/>
      <c r="I66" s="152">
        <f>'8A Project Budget'!J76</f>
        <v>0</v>
      </c>
      <c r="J66" s="174"/>
      <c r="K66" s="175"/>
      <c r="L66" s="176"/>
      <c r="M66" s="147"/>
    </row>
    <row r="67" spans="2:13" x14ac:dyDescent="0.25">
      <c r="B67" s="150"/>
      <c r="C67" s="101"/>
      <c r="D67" s="123" t="s">
        <v>40</v>
      </c>
      <c r="E67" s="123"/>
      <c r="F67" s="123"/>
      <c r="G67" s="123"/>
      <c r="H67" s="149"/>
      <c r="I67" s="151">
        <f>'8A Project Budget'!J77</f>
        <v>0</v>
      </c>
      <c r="J67" s="177"/>
      <c r="K67" s="178"/>
      <c r="L67" s="179"/>
      <c r="M67" s="147"/>
    </row>
    <row r="68" spans="2:13" x14ac:dyDescent="0.25">
      <c r="B68" s="150"/>
      <c r="C68" s="101"/>
      <c r="D68" s="123" t="s">
        <v>39</v>
      </c>
      <c r="E68" s="123"/>
      <c r="F68" s="123"/>
      <c r="G68" s="123"/>
      <c r="H68" s="149"/>
      <c r="I68" s="151">
        <f>'8A Project Budget'!J78</f>
        <v>0</v>
      </c>
      <c r="J68" s="177"/>
      <c r="K68" s="178"/>
      <c r="L68" s="179"/>
      <c r="M68" s="147"/>
    </row>
    <row r="69" spans="2:13" x14ac:dyDescent="0.25">
      <c r="B69" s="150"/>
      <c r="C69" s="101"/>
      <c r="D69" s="123" t="s">
        <v>38</v>
      </c>
      <c r="E69" s="123"/>
      <c r="F69" s="123"/>
      <c r="G69" s="123"/>
      <c r="H69" s="149"/>
      <c r="I69" s="151">
        <f>'8A Project Budget'!J79</f>
        <v>0</v>
      </c>
      <c r="J69" s="177"/>
      <c r="K69" s="178"/>
      <c r="L69" s="179"/>
      <c r="M69" s="147"/>
    </row>
    <row r="70" spans="2:13" ht="15.75" thickBot="1" x14ac:dyDescent="0.3">
      <c r="B70" s="150"/>
      <c r="C70" s="101"/>
      <c r="D70" s="123" t="s">
        <v>90</v>
      </c>
      <c r="E70" s="123"/>
      <c r="F70" s="123"/>
      <c r="G70" s="123"/>
      <c r="H70" s="149"/>
      <c r="I70" s="148">
        <f>'8A Project Budget'!J80</f>
        <v>0</v>
      </c>
      <c r="J70" s="180"/>
      <c r="K70" s="181"/>
      <c r="L70" s="182"/>
      <c r="M70" s="147"/>
    </row>
    <row r="71" spans="2:13" ht="3.75" customHeight="1" x14ac:dyDescent="0.25">
      <c r="B71" s="150"/>
      <c r="C71" s="99"/>
      <c r="D71" s="88"/>
      <c r="E71" s="88"/>
      <c r="F71" s="84"/>
      <c r="G71" s="84"/>
      <c r="H71" s="84"/>
      <c r="I71" s="155"/>
      <c r="J71" s="155"/>
      <c r="K71" s="155"/>
      <c r="L71" s="161"/>
      <c r="M71" s="147"/>
    </row>
    <row r="72" spans="2:13" ht="3.75" customHeight="1" x14ac:dyDescent="0.25">
      <c r="B72" s="150"/>
      <c r="C72" s="99"/>
      <c r="D72" s="88"/>
      <c r="E72" s="88"/>
      <c r="F72" s="84"/>
      <c r="G72" s="84"/>
      <c r="H72" s="84"/>
      <c r="I72" s="155"/>
      <c r="J72" s="155"/>
      <c r="K72" s="155"/>
      <c r="L72" s="161"/>
      <c r="M72" s="147"/>
    </row>
    <row r="73" spans="2:13" ht="15.75" thickBot="1" x14ac:dyDescent="0.3">
      <c r="B73" s="150"/>
      <c r="C73" s="158" t="s">
        <v>36</v>
      </c>
      <c r="D73" s="157"/>
      <c r="E73" s="157"/>
      <c r="F73" s="156"/>
      <c r="G73" s="156"/>
      <c r="H73" s="156"/>
      <c r="I73" s="160"/>
      <c r="J73" s="159"/>
      <c r="K73" s="159"/>
      <c r="L73" s="112"/>
      <c r="M73" s="147"/>
    </row>
    <row r="74" spans="2:13" x14ac:dyDescent="0.25">
      <c r="B74" s="150"/>
      <c r="C74" s="101"/>
      <c r="D74" s="125" t="s">
        <v>35</v>
      </c>
      <c r="E74" s="125"/>
      <c r="F74" s="125"/>
      <c r="G74" s="125"/>
      <c r="H74" s="153"/>
      <c r="I74" s="152">
        <f>'8A Project Budget'!J84</f>
        <v>0</v>
      </c>
      <c r="J74" s="174"/>
      <c r="K74" s="175"/>
      <c r="L74" s="176"/>
      <c r="M74" s="147"/>
    </row>
    <row r="75" spans="2:13" x14ac:dyDescent="0.25">
      <c r="B75" s="150"/>
      <c r="C75" s="101"/>
      <c r="D75" s="123" t="s">
        <v>34</v>
      </c>
      <c r="E75" s="123"/>
      <c r="F75" s="123"/>
      <c r="G75" s="123"/>
      <c r="H75" s="149"/>
      <c r="I75" s="151">
        <f>'8A Project Budget'!J85</f>
        <v>0</v>
      </c>
      <c r="J75" s="177"/>
      <c r="K75" s="178"/>
      <c r="L75" s="179"/>
      <c r="M75" s="147"/>
    </row>
    <row r="76" spans="2:13" x14ac:dyDescent="0.25">
      <c r="B76" s="150"/>
      <c r="C76" s="101"/>
      <c r="D76" s="123" t="s">
        <v>33</v>
      </c>
      <c r="E76" s="123"/>
      <c r="F76" s="123"/>
      <c r="G76" s="123"/>
      <c r="H76" s="149"/>
      <c r="I76" s="151">
        <f>'8A Project Budget'!J86</f>
        <v>0</v>
      </c>
      <c r="J76" s="177"/>
      <c r="K76" s="178"/>
      <c r="L76" s="179"/>
      <c r="M76" s="147"/>
    </row>
    <row r="77" spans="2:13" x14ac:dyDescent="0.25">
      <c r="B77" s="150"/>
      <c r="C77" s="101"/>
      <c r="D77" s="123" t="s">
        <v>32</v>
      </c>
      <c r="E77" s="123"/>
      <c r="F77" s="123"/>
      <c r="G77" s="123"/>
      <c r="H77" s="149"/>
      <c r="I77" s="151">
        <f>'8A Project Budget'!J87</f>
        <v>0</v>
      </c>
      <c r="J77" s="177"/>
      <c r="K77" s="178"/>
      <c r="L77" s="179"/>
      <c r="M77" s="147"/>
    </row>
    <row r="78" spans="2:13" x14ac:dyDescent="0.25">
      <c r="B78" s="150"/>
      <c r="C78" s="101"/>
      <c r="D78" s="123" t="s">
        <v>31</v>
      </c>
      <c r="E78" s="123"/>
      <c r="F78" s="123"/>
      <c r="G78" s="123"/>
      <c r="H78" s="149"/>
      <c r="I78" s="151">
        <f>'8A Project Budget'!J88</f>
        <v>0</v>
      </c>
      <c r="J78" s="177"/>
      <c r="K78" s="178"/>
      <c r="L78" s="179"/>
      <c r="M78" s="147"/>
    </row>
    <row r="79" spans="2:13" x14ac:dyDescent="0.25">
      <c r="B79" s="150"/>
      <c r="C79" s="101"/>
      <c r="D79" s="123" t="s">
        <v>30</v>
      </c>
      <c r="E79" s="123"/>
      <c r="F79" s="123"/>
      <c r="G79" s="123"/>
      <c r="H79" s="149"/>
      <c r="I79" s="151">
        <f>'8A Project Budget'!J89</f>
        <v>0</v>
      </c>
      <c r="J79" s="177"/>
      <c r="K79" s="178"/>
      <c r="L79" s="179"/>
      <c r="M79" s="147"/>
    </row>
    <row r="80" spans="2:13" x14ac:dyDescent="0.25">
      <c r="B80" s="150"/>
      <c r="C80" s="101"/>
      <c r="D80" s="123" t="s">
        <v>29</v>
      </c>
      <c r="E80" s="123"/>
      <c r="F80" s="123"/>
      <c r="G80" s="123"/>
      <c r="H80" s="149"/>
      <c r="I80" s="151">
        <f>'8A Project Budget'!J90</f>
        <v>0</v>
      </c>
      <c r="J80" s="177"/>
      <c r="K80" s="178"/>
      <c r="L80" s="179"/>
      <c r="M80" s="147"/>
    </row>
    <row r="81" spans="2:13" x14ac:dyDescent="0.25">
      <c r="B81" s="150"/>
      <c r="C81" s="101"/>
      <c r="D81" s="123" t="s">
        <v>28</v>
      </c>
      <c r="E81" s="123"/>
      <c r="F81" s="123"/>
      <c r="G81" s="123"/>
      <c r="H81" s="149"/>
      <c r="I81" s="151">
        <f>'8A Project Budget'!J91</f>
        <v>0</v>
      </c>
      <c r="J81" s="177"/>
      <c r="K81" s="178"/>
      <c r="L81" s="179"/>
      <c r="M81" s="147"/>
    </row>
    <row r="82" spans="2:13" x14ac:dyDescent="0.25">
      <c r="B82" s="150"/>
      <c r="C82" s="101"/>
      <c r="D82" s="123" t="s">
        <v>27</v>
      </c>
      <c r="E82" s="123"/>
      <c r="F82" s="123"/>
      <c r="G82" s="123"/>
      <c r="H82" s="149"/>
      <c r="I82" s="151">
        <f>'8A Project Budget'!J92</f>
        <v>0</v>
      </c>
      <c r="J82" s="177"/>
      <c r="K82" s="178"/>
      <c r="L82" s="179"/>
      <c r="M82" s="147"/>
    </row>
    <row r="83" spans="2:13" x14ac:dyDescent="0.25">
      <c r="B83" s="150"/>
      <c r="C83" s="101"/>
      <c r="D83" s="85" t="s">
        <v>441</v>
      </c>
      <c r="E83" s="123"/>
      <c r="F83" s="123"/>
      <c r="G83" s="123"/>
      <c r="H83" s="149"/>
      <c r="I83" s="151">
        <f>'8A Project Budget'!J93</f>
        <v>0</v>
      </c>
      <c r="J83" s="177"/>
      <c r="K83" s="178"/>
      <c r="L83" s="179"/>
      <c r="M83" s="147"/>
    </row>
    <row r="84" spans="2:13" x14ac:dyDescent="0.25">
      <c r="B84" s="150"/>
      <c r="C84" s="101"/>
      <c r="D84" s="123" t="s">
        <v>26</v>
      </c>
      <c r="E84" s="123"/>
      <c r="F84" s="123"/>
      <c r="G84" s="123"/>
      <c r="H84" s="149"/>
      <c r="I84" s="151">
        <f>'8A Project Budget'!J94</f>
        <v>0</v>
      </c>
      <c r="J84" s="177"/>
      <c r="K84" s="178"/>
      <c r="L84" s="179"/>
      <c r="M84" s="147"/>
    </row>
    <row r="85" spans="2:13" ht="15.75" thickBot="1" x14ac:dyDescent="0.3">
      <c r="B85" s="150"/>
      <c r="C85" s="101"/>
      <c r="D85" s="123" t="s">
        <v>442</v>
      </c>
      <c r="E85" s="123"/>
      <c r="F85" s="123"/>
      <c r="G85" s="123"/>
      <c r="H85" s="149"/>
      <c r="I85" s="148">
        <f>'8A Project Budget'!J95</f>
        <v>0</v>
      </c>
      <c r="J85" s="180"/>
      <c r="K85" s="181"/>
      <c r="L85" s="182"/>
      <c r="M85" s="147"/>
    </row>
    <row r="86" spans="2:13" ht="3.75" customHeight="1" x14ac:dyDescent="0.25">
      <c r="B86" s="150"/>
      <c r="C86" s="99"/>
      <c r="D86" s="88"/>
      <c r="E86" s="88"/>
      <c r="F86" s="84"/>
      <c r="G86" s="84"/>
      <c r="H86" s="84"/>
      <c r="I86" s="155"/>
      <c r="J86" s="155"/>
      <c r="K86" s="155"/>
      <c r="L86" s="112"/>
      <c r="M86" s="147"/>
    </row>
    <row r="87" spans="2:13" ht="15.75" thickBot="1" x14ac:dyDescent="0.3">
      <c r="B87" s="146"/>
      <c r="C87" s="144"/>
      <c r="D87" s="145"/>
      <c r="E87" s="145"/>
      <c r="F87" s="144"/>
      <c r="G87" s="144"/>
      <c r="H87" s="144"/>
      <c r="I87" s="143"/>
      <c r="J87" s="143"/>
      <c r="K87" s="143"/>
      <c r="L87" s="142"/>
      <c r="M87" s="141"/>
    </row>
    <row r="88" spans="2:13" x14ac:dyDescent="0.25">
      <c r="I88" s="140"/>
    </row>
  </sheetData>
  <sheetProtection formatCells="0" formatColumns="0" formatRows="0"/>
  <mergeCells count="4">
    <mergeCell ref="C7:L7"/>
    <mergeCell ref="I10:L10"/>
    <mergeCell ref="J11:L12"/>
    <mergeCell ref="I11:I12"/>
  </mergeCells>
  <printOptions horizontalCentered="1"/>
  <pageMargins left="0.25" right="0.25" top="0.75" bottom="0.75" header="0.3" footer="0.3"/>
  <pageSetup scale="79" fitToHeight="2" orientation="portrait" r:id="rId1"/>
  <headerFooter alignWithMargins="0">
    <oddFooter>&amp;LForm 6B
Affordable Units Budget Details&amp;CCFA Homeownership Forms&amp;REdition: 2021
Version 1.0</oddFooter>
  </headerFooter>
  <rowBreaks count="1" manualBreakCount="1">
    <brk id="57" min="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79"/>
  <sheetViews>
    <sheetView showFormulas="1" showGridLines="0" zoomScaleNormal="100" workbookViewId="0">
      <selection activeCell="L26" sqref="L26"/>
    </sheetView>
  </sheetViews>
  <sheetFormatPr defaultColWidth="9.140625" defaultRowHeight="15" x14ac:dyDescent="0.25"/>
  <cols>
    <col min="1" max="2" width="1.7109375" style="371" customWidth="1"/>
    <col min="3" max="4" width="22.85546875" style="371" customWidth="1"/>
    <col min="5" max="6" width="5.7109375" style="371" customWidth="1"/>
    <col min="7" max="7" width="9.140625" style="371"/>
    <col min="8" max="8" width="22.85546875" style="371" customWidth="1"/>
    <col min="9" max="9" width="1.7109375" style="371" customWidth="1"/>
    <col min="10" max="16384" width="9.140625" style="371"/>
  </cols>
  <sheetData>
    <row r="1" spans="2:9" s="230" customFormat="1" ht="15.75" thickBot="1" x14ac:dyDescent="0.3"/>
    <row r="2" spans="2:9" s="230" customFormat="1" ht="9" customHeight="1" x14ac:dyDescent="0.25">
      <c r="B2" s="441"/>
      <c r="C2" s="440"/>
      <c r="D2" s="440"/>
      <c r="E2" s="440"/>
      <c r="F2" s="440"/>
      <c r="G2" s="440"/>
      <c r="H2" s="440"/>
      <c r="I2" s="439"/>
    </row>
    <row r="3" spans="2:9" s="230" customFormat="1" ht="18.75" x14ac:dyDescent="0.3">
      <c r="B3" s="428"/>
      <c r="C3" s="438" t="s">
        <v>455</v>
      </c>
      <c r="D3" s="437"/>
      <c r="E3" s="437"/>
      <c r="F3" s="437"/>
      <c r="G3" s="437"/>
      <c r="H3" s="437"/>
      <c r="I3" s="425"/>
    </row>
    <row r="4" spans="2:9" s="230" customFormat="1" ht="15" customHeight="1" thickBot="1" x14ac:dyDescent="0.3">
      <c r="B4" s="428"/>
      <c r="C4" s="280"/>
      <c r="D4" s="280"/>
      <c r="E4" s="280"/>
      <c r="F4" s="280"/>
      <c r="G4" s="280"/>
      <c r="H4" s="280"/>
      <c r="I4" s="425"/>
    </row>
    <row r="5" spans="2:9" s="230" customFormat="1" x14ac:dyDescent="0.25">
      <c r="B5" s="428"/>
      <c r="C5" s="796" t="s">
        <v>276</v>
      </c>
      <c r="D5" s="797"/>
      <c r="E5" s="797"/>
      <c r="F5" s="797"/>
      <c r="G5" s="797"/>
      <c r="H5" s="798"/>
      <c r="I5" s="425"/>
    </row>
    <row r="6" spans="2:9" s="230" customFormat="1" x14ac:dyDescent="0.25">
      <c r="B6" s="428"/>
      <c r="C6" s="430" t="s">
        <v>264</v>
      </c>
      <c r="D6" s="799"/>
      <c r="E6" s="799"/>
      <c r="F6" s="799"/>
      <c r="G6" s="799"/>
      <c r="H6" s="800"/>
      <c r="I6" s="425"/>
    </row>
    <row r="7" spans="2:9" s="230" customFormat="1" x14ac:dyDescent="0.25">
      <c r="B7" s="428"/>
      <c r="C7" s="430" t="s">
        <v>262</v>
      </c>
      <c r="D7" s="801"/>
      <c r="E7" s="801"/>
      <c r="F7" s="801"/>
      <c r="G7" s="801"/>
      <c r="H7" s="802"/>
      <c r="I7" s="425"/>
    </row>
    <row r="8" spans="2:9" s="230" customFormat="1" x14ac:dyDescent="0.25">
      <c r="B8" s="428"/>
      <c r="C8" s="430" t="s">
        <v>153</v>
      </c>
      <c r="D8" s="432"/>
      <c r="E8" s="280" t="s">
        <v>261</v>
      </c>
      <c r="F8" s="370"/>
      <c r="G8" s="280" t="s">
        <v>260</v>
      </c>
      <c r="H8" s="431"/>
      <c r="I8" s="425"/>
    </row>
    <row r="9" spans="2:9" s="230" customFormat="1" x14ac:dyDescent="0.25">
      <c r="B9" s="428"/>
      <c r="C9" s="430" t="s">
        <v>275</v>
      </c>
      <c r="D9" s="803"/>
      <c r="E9" s="803"/>
      <c r="F9" s="803"/>
      <c r="G9" s="803"/>
      <c r="H9" s="804"/>
      <c r="I9" s="425"/>
    </row>
    <row r="10" spans="2:9" s="230" customFormat="1" x14ac:dyDescent="0.25">
      <c r="B10" s="428"/>
      <c r="C10" s="451" t="s">
        <v>274</v>
      </c>
      <c r="D10" s="805"/>
      <c r="E10" s="805"/>
      <c r="F10" s="805"/>
      <c r="G10" s="805"/>
      <c r="H10" s="806"/>
      <c r="I10" s="425"/>
    </row>
    <row r="11" spans="2:9" x14ac:dyDescent="0.25">
      <c r="B11" s="450"/>
      <c r="C11" s="449"/>
      <c r="D11" s="448"/>
      <c r="E11" s="447"/>
      <c r="F11" s="447"/>
      <c r="G11" s="447"/>
      <c r="H11" s="446"/>
      <c r="I11" s="445"/>
    </row>
    <row r="12" spans="2:9" s="230" customFormat="1" ht="26.25" x14ac:dyDescent="0.25">
      <c r="B12" s="428"/>
      <c r="C12" s="444" t="s">
        <v>273</v>
      </c>
      <c r="D12" s="803"/>
      <c r="E12" s="803"/>
      <c r="F12" s="803"/>
      <c r="G12" s="803"/>
      <c r="H12" s="804"/>
      <c r="I12" s="425"/>
    </row>
    <row r="13" spans="2:9" s="230" customFormat="1" x14ac:dyDescent="0.25">
      <c r="B13" s="428"/>
      <c r="C13" s="430" t="s">
        <v>158</v>
      </c>
      <c r="D13" s="736"/>
      <c r="E13" s="736"/>
      <c r="F13" s="736"/>
      <c r="G13" s="322" t="s">
        <v>271</v>
      </c>
      <c r="H13" s="431"/>
      <c r="I13" s="425"/>
    </row>
    <row r="14" spans="2:9" s="230" customFormat="1" x14ac:dyDescent="0.25">
      <c r="B14" s="428"/>
      <c r="C14" s="430" t="s">
        <v>157</v>
      </c>
      <c r="D14" s="803"/>
      <c r="E14" s="803"/>
      <c r="F14" s="803"/>
      <c r="G14" s="803"/>
      <c r="H14" s="804"/>
      <c r="I14" s="425"/>
    </row>
    <row r="15" spans="2:9" s="230" customFormat="1" x14ac:dyDescent="0.25">
      <c r="B15" s="428"/>
      <c r="C15" s="433" t="s">
        <v>263</v>
      </c>
      <c r="D15" s="801"/>
      <c r="E15" s="801"/>
      <c r="F15" s="801"/>
      <c r="G15" s="801"/>
      <c r="H15" s="802"/>
      <c r="I15" s="425"/>
    </row>
    <row r="16" spans="2:9" s="230" customFormat="1" x14ac:dyDescent="0.25">
      <c r="B16" s="428"/>
      <c r="C16" s="430" t="s">
        <v>158</v>
      </c>
      <c r="D16" s="807"/>
      <c r="E16" s="807"/>
      <c r="F16" s="807"/>
      <c r="G16" s="322" t="s">
        <v>271</v>
      </c>
      <c r="H16" s="431"/>
      <c r="I16" s="425"/>
    </row>
    <row r="17" spans="2:9" s="230" customFormat="1" x14ac:dyDescent="0.25">
      <c r="B17" s="428"/>
      <c r="C17" s="430" t="s">
        <v>157</v>
      </c>
      <c r="D17" s="803"/>
      <c r="E17" s="803"/>
      <c r="F17" s="803"/>
      <c r="G17" s="803"/>
      <c r="H17" s="804"/>
      <c r="I17" s="425"/>
    </row>
    <row r="18" spans="2:9" x14ac:dyDescent="0.25">
      <c r="B18" s="450"/>
      <c r="C18" s="449"/>
      <c r="D18" s="448"/>
      <c r="E18" s="447"/>
      <c r="F18" s="447"/>
      <c r="G18" s="447"/>
      <c r="H18" s="446"/>
      <c r="I18" s="445"/>
    </row>
    <row r="19" spans="2:9" s="230" customFormat="1" x14ac:dyDescent="0.25">
      <c r="B19" s="428"/>
      <c r="C19" s="808" t="s">
        <v>432</v>
      </c>
      <c r="D19" s="809"/>
      <c r="E19" s="809"/>
      <c r="F19" s="809"/>
      <c r="G19" s="809"/>
      <c r="H19" s="810"/>
      <c r="I19" s="425"/>
    </row>
    <row r="20" spans="2:9" s="230" customFormat="1" x14ac:dyDescent="0.25">
      <c r="B20" s="428"/>
      <c r="C20" s="433" t="s">
        <v>433</v>
      </c>
      <c r="D20" s="803"/>
      <c r="E20" s="803"/>
      <c r="F20" s="803"/>
      <c r="G20" s="803"/>
      <c r="H20" s="804"/>
      <c r="I20" s="425"/>
    </row>
    <row r="21" spans="2:9" s="230" customFormat="1" x14ac:dyDescent="0.25">
      <c r="B21" s="428"/>
      <c r="C21" s="430" t="s">
        <v>158</v>
      </c>
      <c r="D21" s="649"/>
      <c r="E21" s="280" t="s">
        <v>157</v>
      </c>
      <c r="F21" s="803"/>
      <c r="G21" s="803"/>
      <c r="H21" s="804"/>
      <c r="I21" s="425"/>
    </row>
    <row r="22" spans="2:9" s="230" customFormat="1" ht="15.75" thickBot="1" x14ac:dyDescent="0.3">
      <c r="B22" s="428"/>
      <c r="C22" s="427"/>
      <c r="D22" s="300"/>
      <c r="E22" s="300"/>
      <c r="F22" s="300"/>
      <c r="G22" s="300"/>
      <c r="H22" s="426"/>
      <c r="I22" s="425"/>
    </row>
    <row r="23" spans="2:9" s="230" customFormat="1" ht="7.5" customHeight="1" thickBot="1" x14ac:dyDescent="0.3">
      <c r="B23" s="428"/>
      <c r="C23" s="280"/>
      <c r="D23" s="280"/>
      <c r="E23" s="280"/>
      <c r="F23" s="280"/>
      <c r="G23" s="280"/>
      <c r="H23" s="280"/>
      <c r="I23" s="425"/>
    </row>
    <row r="24" spans="2:9" s="230" customFormat="1" x14ac:dyDescent="0.25">
      <c r="B24" s="428"/>
      <c r="C24" s="796" t="s">
        <v>272</v>
      </c>
      <c r="D24" s="797"/>
      <c r="E24" s="797"/>
      <c r="F24" s="797"/>
      <c r="G24" s="797"/>
      <c r="H24" s="798"/>
      <c r="I24" s="425"/>
    </row>
    <row r="25" spans="2:9" s="230" customFormat="1" x14ac:dyDescent="0.25">
      <c r="B25" s="428"/>
      <c r="C25" s="430" t="s">
        <v>264</v>
      </c>
      <c r="D25" s="803"/>
      <c r="E25" s="803"/>
      <c r="F25" s="803"/>
      <c r="G25" s="803"/>
      <c r="H25" s="804"/>
      <c r="I25" s="425"/>
    </row>
    <row r="26" spans="2:9" s="230" customFormat="1" x14ac:dyDescent="0.25">
      <c r="B26" s="428"/>
      <c r="C26" s="433" t="s">
        <v>263</v>
      </c>
      <c r="D26" s="801"/>
      <c r="E26" s="801"/>
      <c r="F26" s="801"/>
      <c r="G26" s="801"/>
      <c r="H26" s="802"/>
      <c r="I26" s="425"/>
    </row>
    <row r="27" spans="2:9" s="230" customFormat="1" x14ac:dyDescent="0.25">
      <c r="B27" s="428"/>
      <c r="C27" s="430" t="s">
        <v>262</v>
      </c>
      <c r="D27" s="801"/>
      <c r="E27" s="801"/>
      <c r="F27" s="801"/>
      <c r="G27" s="801"/>
      <c r="H27" s="802"/>
      <c r="I27" s="425"/>
    </row>
    <row r="28" spans="2:9" s="230" customFormat="1" x14ac:dyDescent="0.25">
      <c r="B28" s="428"/>
      <c r="C28" s="430" t="s">
        <v>153</v>
      </c>
      <c r="D28" s="432"/>
      <c r="E28" s="280" t="s">
        <v>261</v>
      </c>
      <c r="F28" s="370"/>
      <c r="G28" s="280" t="s">
        <v>260</v>
      </c>
      <c r="H28" s="443"/>
      <c r="I28" s="425"/>
    </row>
    <row r="29" spans="2:9" s="230" customFormat="1" x14ac:dyDescent="0.25">
      <c r="B29" s="428"/>
      <c r="C29" s="430" t="s">
        <v>158</v>
      </c>
      <c r="D29" s="803"/>
      <c r="E29" s="803"/>
      <c r="F29" s="322" t="s">
        <v>271</v>
      </c>
      <c r="G29" s="736"/>
      <c r="H29" s="811"/>
      <c r="I29" s="425"/>
    </row>
    <row r="30" spans="2:9" s="230" customFormat="1" x14ac:dyDescent="0.25">
      <c r="B30" s="428"/>
      <c r="C30" s="430" t="s">
        <v>157</v>
      </c>
      <c r="D30" s="803"/>
      <c r="E30" s="803"/>
      <c r="F30" s="803"/>
      <c r="G30" s="803"/>
      <c r="H30" s="804"/>
      <c r="I30" s="425"/>
    </row>
    <row r="31" spans="2:9" s="230" customFormat="1" ht="15.75" thickBot="1" x14ac:dyDescent="0.3">
      <c r="B31" s="428"/>
      <c r="C31" s="427"/>
      <c r="D31" s="300"/>
      <c r="E31" s="300"/>
      <c r="F31" s="300"/>
      <c r="G31" s="300"/>
      <c r="H31" s="426"/>
      <c r="I31" s="425"/>
    </row>
    <row r="32" spans="2:9" s="230" customFormat="1" ht="7.5" customHeight="1" thickBot="1" x14ac:dyDescent="0.3">
      <c r="B32" s="428"/>
      <c r="C32" s="442"/>
      <c r="D32" s="280"/>
      <c r="E32" s="280"/>
      <c r="F32" s="280"/>
      <c r="G32" s="280"/>
      <c r="H32" s="280"/>
      <c r="I32" s="425"/>
    </row>
    <row r="33" spans="2:9" s="230" customFormat="1" x14ac:dyDescent="0.25">
      <c r="B33" s="428"/>
      <c r="C33" s="796" t="s">
        <v>61</v>
      </c>
      <c r="D33" s="797"/>
      <c r="E33" s="797"/>
      <c r="F33" s="797"/>
      <c r="G33" s="797"/>
      <c r="H33" s="798"/>
      <c r="I33" s="425"/>
    </row>
    <row r="34" spans="2:9" s="230" customFormat="1" x14ac:dyDescent="0.25">
      <c r="B34" s="428"/>
      <c r="C34" s="430" t="s">
        <v>264</v>
      </c>
      <c r="D34" s="803"/>
      <c r="E34" s="803"/>
      <c r="F34" s="803"/>
      <c r="G34" s="803"/>
      <c r="H34" s="804"/>
      <c r="I34" s="425"/>
    </row>
    <row r="35" spans="2:9" s="230" customFormat="1" x14ac:dyDescent="0.25">
      <c r="B35" s="428"/>
      <c r="C35" s="433" t="s">
        <v>263</v>
      </c>
      <c r="D35" s="801"/>
      <c r="E35" s="801"/>
      <c r="F35" s="801"/>
      <c r="G35" s="801"/>
      <c r="H35" s="802"/>
      <c r="I35" s="425"/>
    </row>
    <row r="36" spans="2:9" s="230" customFormat="1" x14ac:dyDescent="0.25">
      <c r="B36" s="428"/>
      <c r="C36" s="430" t="s">
        <v>158</v>
      </c>
      <c r="D36" s="429"/>
      <c r="E36" s="280" t="s">
        <v>157</v>
      </c>
      <c r="F36" s="803"/>
      <c r="G36" s="803"/>
      <c r="H36" s="804"/>
      <c r="I36" s="425"/>
    </row>
    <row r="37" spans="2:9" s="230" customFormat="1" ht="15.75" thickBot="1" x14ac:dyDescent="0.3">
      <c r="B37" s="428"/>
      <c r="C37" s="427"/>
      <c r="D37" s="300"/>
      <c r="E37" s="300"/>
      <c r="F37" s="300"/>
      <c r="G37" s="300"/>
      <c r="H37" s="426"/>
      <c r="I37" s="425"/>
    </row>
    <row r="38" spans="2:9" s="230" customFormat="1" ht="7.5" customHeight="1" thickBot="1" x14ac:dyDescent="0.3">
      <c r="B38" s="428"/>
      <c r="C38" s="280"/>
      <c r="D38" s="280"/>
      <c r="E38" s="280"/>
      <c r="F38" s="280"/>
      <c r="G38" s="280"/>
      <c r="H38" s="280"/>
      <c r="I38" s="425"/>
    </row>
    <row r="39" spans="2:9" s="230" customFormat="1" x14ac:dyDescent="0.25">
      <c r="B39" s="428"/>
      <c r="C39" s="796" t="s">
        <v>270</v>
      </c>
      <c r="D39" s="797"/>
      <c r="E39" s="797"/>
      <c r="F39" s="797"/>
      <c r="G39" s="797"/>
      <c r="H39" s="798"/>
      <c r="I39" s="425"/>
    </row>
    <row r="40" spans="2:9" s="230" customFormat="1" x14ac:dyDescent="0.25">
      <c r="B40" s="428"/>
      <c r="C40" s="430" t="s">
        <v>264</v>
      </c>
      <c r="D40" s="803"/>
      <c r="E40" s="803"/>
      <c r="F40" s="803"/>
      <c r="G40" s="803"/>
      <c r="H40" s="804"/>
      <c r="I40" s="425"/>
    </row>
    <row r="41" spans="2:9" s="230" customFormat="1" x14ac:dyDescent="0.25">
      <c r="B41" s="428"/>
      <c r="C41" s="433" t="s">
        <v>263</v>
      </c>
      <c r="D41" s="801"/>
      <c r="E41" s="801"/>
      <c r="F41" s="801"/>
      <c r="G41" s="801"/>
      <c r="H41" s="802"/>
      <c r="I41" s="425"/>
    </row>
    <row r="42" spans="2:9" s="230" customFormat="1" x14ac:dyDescent="0.25">
      <c r="B42" s="428"/>
      <c r="C42" s="430" t="s">
        <v>158</v>
      </c>
      <c r="D42" s="429"/>
      <c r="E42" s="280" t="s">
        <v>157</v>
      </c>
      <c r="F42" s="803"/>
      <c r="G42" s="803"/>
      <c r="H42" s="804"/>
      <c r="I42" s="425"/>
    </row>
    <row r="43" spans="2:9" s="230" customFormat="1" ht="15.75" thickBot="1" x14ac:dyDescent="0.3">
      <c r="B43" s="428"/>
      <c r="C43" s="427"/>
      <c r="D43" s="300"/>
      <c r="E43" s="300"/>
      <c r="F43" s="300"/>
      <c r="G43" s="300"/>
      <c r="H43" s="426"/>
      <c r="I43" s="425"/>
    </row>
    <row r="44" spans="2:9" s="230" customFormat="1" ht="9" customHeight="1" thickBot="1" x14ac:dyDescent="0.3">
      <c r="B44" s="428"/>
      <c r="C44" s="270"/>
      <c r="D44" s="270"/>
      <c r="E44" s="270"/>
      <c r="F44" s="270"/>
      <c r="G44" s="270"/>
      <c r="H44" s="270"/>
      <c r="I44" s="425"/>
    </row>
    <row r="45" spans="2:9" s="230" customFormat="1" x14ac:dyDescent="0.25">
      <c r="B45" s="428"/>
      <c r="C45" s="796" t="s">
        <v>269</v>
      </c>
      <c r="D45" s="797"/>
      <c r="E45" s="797"/>
      <c r="F45" s="797"/>
      <c r="G45" s="797"/>
      <c r="H45" s="798"/>
      <c r="I45" s="425"/>
    </row>
    <row r="46" spans="2:9" s="230" customFormat="1" x14ac:dyDescent="0.25">
      <c r="B46" s="428"/>
      <c r="C46" s="430" t="s">
        <v>264</v>
      </c>
      <c r="D46" s="803"/>
      <c r="E46" s="803"/>
      <c r="F46" s="803"/>
      <c r="G46" s="803"/>
      <c r="H46" s="804"/>
      <c r="I46" s="425"/>
    </row>
    <row r="47" spans="2:9" s="230" customFormat="1" x14ac:dyDescent="0.25">
      <c r="B47" s="428"/>
      <c r="C47" s="433" t="s">
        <v>263</v>
      </c>
      <c r="D47" s="801"/>
      <c r="E47" s="801"/>
      <c r="F47" s="801"/>
      <c r="G47" s="801"/>
      <c r="H47" s="802"/>
      <c r="I47" s="425"/>
    </row>
    <row r="48" spans="2:9" s="230" customFormat="1" x14ac:dyDescent="0.25">
      <c r="B48" s="428"/>
      <c r="C48" s="430" t="s">
        <v>158</v>
      </c>
      <c r="D48" s="429"/>
      <c r="E48" s="280" t="s">
        <v>157</v>
      </c>
      <c r="F48" s="803"/>
      <c r="G48" s="803"/>
      <c r="H48" s="804"/>
      <c r="I48" s="425"/>
    </row>
    <row r="49" spans="2:9" s="230" customFormat="1" ht="15.75" thickBot="1" x14ac:dyDescent="0.3">
      <c r="B49" s="428"/>
      <c r="C49" s="427"/>
      <c r="D49" s="300"/>
      <c r="E49" s="300"/>
      <c r="F49" s="300"/>
      <c r="G49" s="300"/>
      <c r="H49" s="426"/>
      <c r="I49" s="425"/>
    </row>
    <row r="50" spans="2:9" s="230" customFormat="1" ht="7.5" customHeight="1" thickBot="1" x14ac:dyDescent="0.3">
      <c r="B50" s="424"/>
      <c r="C50" s="270"/>
      <c r="D50" s="270"/>
      <c r="E50" s="270"/>
      <c r="F50" s="270"/>
      <c r="G50" s="270"/>
      <c r="H50" s="270"/>
      <c r="I50" s="423"/>
    </row>
    <row r="51" spans="2:9" s="230" customFormat="1" ht="7.5" customHeight="1" thickBot="1" x14ac:dyDescent="0.3">
      <c r="B51" s="441"/>
      <c r="C51" s="440"/>
      <c r="D51" s="440"/>
      <c r="E51" s="440"/>
      <c r="F51" s="440"/>
      <c r="G51" s="440"/>
      <c r="H51" s="440"/>
      <c r="I51" s="439"/>
    </row>
    <row r="52" spans="2:9" s="230" customFormat="1" x14ac:dyDescent="0.25">
      <c r="B52" s="428"/>
      <c r="C52" s="796" t="s">
        <v>268</v>
      </c>
      <c r="D52" s="797"/>
      <c r="E52" s="797"/>
      <c r="F52" s="797"/>
      <c r="G52" s="797"/>
      <c r="H52" s="798"/>
      <c r="I52" s="425"/>
    </row>
    <row r="53" spans="2:9" s="230" customFormat="1" x14ac:dyDescent="0.25">
      <c r="B53" s="428"/>
      <c r="C53" s="430" t="s">
        <v>264</v>
      </c>
      <c r="D53" s="803"/>
      <c r="E53" s="803"/>
      <c r="F53" s="803"/>
      <c r="G53" s="803"/>
      <c r="H53" s="804"/>
      <c r="I53" s="425"/>
    </row>
    <row r="54" spans="2:9" s="230" customFormat="1" x14ac:dyDescent="0.25">
      <c r="B54" s="428"/>
      <c r="C54" s="433" t="s">
        <v>263</v>
      </c>
      <c r="D54" s="801"/>
      <c r="E54" s="801"/>
      <c r="F54" s="801"/>
      <c r="G54" s="801"/>
      <c r="H54" s="802"/>
      <c r="I54" s="425"/>
    </row>
    <row r="55" spans="2:9" s="230" customFormat="1" x14ac:dyDescent="0.25">
      <c r="B55" s="428"/>
      <c r="C55" s="430" t="s">
        <v>262</v>
      </c>
      <c r="D55" s="801"/>
      <c r="E55" s="801"/>
      <c r="F55" s="801"/>
      <c r="G55" s="801"/>
      <c r="H55" s="802"/>
      <c r="I55" s="425"/>
    </row>
    <row r="56" spans="2:9" s="230" customFormat="1" x14ac:dyDescent="0.25">
      <c r="B56" s="428"/>
      <c r="C56" s="430" t="s">
        <v>153</v>
      </c>
      <c r="D56" s="432"/>
      <c r="E56" s="280" t="s">
        <v>261</v>
      </c>
      <c r="F56" s="370"/>
      <c r="G56" s="280" t="s">
        <v>260</v>
      </c>
      <c r="H56" s="431"/>
      <c r="I56" s="425"/>
    </row>
    <row r="57" spans="2:9" s="230" customFormat="1" x14ac:dyDescent="0.25">
      <c r="B57" s="428"/>
      <c r="C57" s="430" t="s">
        <v>158</v>
      </c>
      <c r="D57" s="429"/>
      <c r="E57" s="280" t="s">
        <v>157</v>
      </c>
      <c r="F57" s="803"/>
      <c r="G57" s="803"/>
      <c r="H57" s="804"/>
      <c r="I57" s="425"/>
    </row>
    <row r="58" spans="2:9" s="230" customFormat="1" ht="15.75" thickBot="1" x14ac:dyDescent="0.3">
      <c r="B58" s="436"/>
      <c r="C58" s="427"/>
      <c r="D58" s="300"/>
      <c r="E58" s="300"/>
      <c r="F58" s="300"/>
      <c r="G58" s="300"/>
      <c r="H58" s="426"/>
      <c r="I58" s="435"/>
    </row>
    <row r="59" spans="2:9" s="230" customFormat="1" ht="7.5" customHeight="1" thickBot="1" x14ac:dyDescent="0.3">
      <c r="B59" s="428"/>
      <c r="C59" s="434"/>
      <c r="D59" s="369"/>
      <c r="E59" s="369"/>
      <c r="F59" s="369"/>
      <c r="G59" s="369"/>
      <c r="H59" s="434"/>
      <c r="I59" s="425"/>
    </row>
    <row r="60" spans="2:9" s="230" customFormat="1" x14ac:dyDescent="0.25">
      <c r="B60" s="428"/>
      <c r="C60" s="796" t="s">
        <v>267</v>
      </c>
      <c r="D60" s="797"/>
      <c r="E60" s="797"/>
      <c r="F60" s="797"/>
      <c r="G60" s="797"/>
      <c r="H60" s="798"/>
      <c r="I60" s="425"/>
    </row>
    <row r="61" spans="2:9" s="230" customFormat="1" x14ac:dyDescent="0.25">
      <c r="B61" s="428"/>
      <c r="C61" s="430" t="s">
        <v>264</v>
      </c>
      <c r="D61" s="803"/>
      <c r="E61" s="803"/>
      <c r="F61" s="803"/>
      <c r="G61" s="803"/>
      <c r="H61" s="804"/>
      <c r="I61" s="425"/>
    </row>
    <row r="62" spans="2:9" s="230" customFormat="1" x14ac:dyDescent="0.25">
      <c r="B62" s="428"/>
      <c r="C62" s="433" t="s">
        <v>263</v>
      </c>
      <c r="D62" s="801"/>
      <c r="E62" s="801"/>
      <c r="F62" s="801"/>
      <c r="G62" s="801"/>
      <c r="H62" s="802"/>
      <c r="I62" s="425"/>
    </row>
    <row r="63" spans="2:9" s="230" customFormat="1" x14ac:dyDescent="0.25">
      <c r="B63" s="428"/>
      <c r="C63" s="430" t="s">
        <v>158</v>
      </c>
      <c r="D63" s="429"/>
      <c r="E63" s="280" t="s">
        <v>157</v>
      </c>
      <c r="F63" s="803"/>
      <c r="G63" s="803"/>
      <c r="H63" s="804"/>
      <c r="I63" s="425"/>
    </row>
    <row r="64" spans="2:9" s="230" customFormat="1" ht="15.75" thickBot="1" x14ac:dyDescent="0.3">
      <c r="B64" s="428"/>
      <c r="C64" s="427"/>
      <c r="D64" s="300"/>
      <c r="E64" s="300"/>
      <c r="F64" s="300"/>
      <c r="G64" s="300"/>
      <c r="H64" s="426"/>
      <c r="I64" s="425"/>
    </row>
    <row r="65" spans="2:9" s="230" customFormat="1" ht="7.5" customHeight="1" thickBot="1" x14ac:dyDescent="0.3">
      <c r="B65" s="428"/>
      <c r="C65" s="280"/>
      <c r="D65" s="280"/>
      <c r="E65" s="280"/>
      <c r="F65" s="280"/>
      <c r="G65" s="280"/>
      <c r="H65" s="280"/>
      <c r="I65" s="425"/>
    </row>
    <row r="66" spans="2:9" s="230" customFormat="1" x14ac:dyDescent="0.25">
      <c r="B66" s="428"/>
      <c r="C66" s="796" t="s">
        <v>266</v>
      </c>
      <c r="D66" s="797"/>
      <c r="E66" s="797"/>
      <c r="F66" s="797"/>
      <c r="G66" s="797"/>
      <c r="H66" s="798"/>
      <c r="I66" s="425"/>
    </row>
    <row r="67" spans="2:9" s="230" customFormat="1" x14ac:dyDescent="0.25">
      <c r="B67" s="428"/>
      <c r="C67" s="430" t="s">
        <v>264</v>
      </c>
      <c r="D67" s="803"/>
      <c r="E67" s="803"/>
      <c r="F67" s="803"/>
      <c r="G67" s="803"/>
      <c r="H67" s="804"/>
      <c r="I67" s="425"/>
    </row>
    <row r="68" spans="2:9" s="230" customFormat="1" x14ac:dyDescent="0.25">
      <c r="B68" s="428"/>
      <c r="C68" s="433" t="s">
        <v>263</v>
      </c>
      <c r="D68" s="801"/>
      <c r="E68" s="801"/>
      <c r="F68" s="801"/>
      <c r="G68" s="801"/>
      <c r="H68" s="802"/>
      <c r="I68" s="425"/>
    </row>
    <row r="69" spans="2:9" s="230" customFormat="1" x14ac:dyDescent="0.25">
      <c r="B69" s="428"/>
      <c r="C69" s="430" t="s">
        <v>158</v>
      </c>
      <c r="D69" s="429"/>
      <c r="E69" s="280" t="s">
        <v>157</v>
      </c>
      <c r="F69" s="803"/>
      <c r="G69" s="803"/>
      <c r="H69" s="804"/>
      <c r="I69" s="425"/>
    </row>
    <row r="70" spans="2:9" s="230" customFormat="1" ht="15.75" thickBot="1" x14ac:dyDescent="0.3">
      <c r="B70" s="428"/>
      <c r="C70" s="427"/>
      <c r="D70" s="300"/>
      <c r="E70" s="300"/>
      <c r="F70" s="300"/>
      <c r="G70" s="300"/>
      <c r="H70" s="426"/>
      <c r="I70" s="425"/>
    </row>
    <row r="71" spans="2:9" s="230" customFormat="1" ht="7.5" customHeight="1" thickBot="1" x14ac:dyDescent="0.3">
      <c r="B71" s="428"/>
      <c r="C71" s="280"/>
      <c r="D71" s="280"/>
      <c r="E71" s="280"/>
      <c r="F71" s="280"/>
      <c r="G71" s="280"/>
      <c r="H71" s="280"/>
      <c r="I71" s="425"/>
    </row>
    <row r="72" spans="2:9" s="230" customFormat="1" x14ac:dyDescent="0.25">
      <c r="B72" s="428"/>
      <c r="C72" s="796" t="s">
        <v>265</v>
      </c>
      <c r="D72" s="797"/>
      <c r="E72" s="797"/>
      <c r="F72" s="797"/>
      <c r="G72" s="797"/>
      <c r="H72" s="798"/>
      <c r="I72" s="425"/>
    </row>
    <row r="73" spans="2:9" s="230" customFormat="1" x14ac:dyDescent="0.25">
      <c r="B73" s="428"/>
      <c r="C73" s="430" t="s">
        <v>264</v>
      </c>
      <c r="D73" s="803"/>
      <c r="E73" s="803"/>
      <c r="F73" s="803"/>
      <c r="G73" s="803"/>
      <c r="H73" s="804"/>
      <c r="I73" s="425"/>
    </row>
    <row r="74" spans="2:9" s="230" customFormat="1" x14ac:dyDescent="0.25">
      <c r="B74" s="428"/>
      <c r="C74" s="433" t="s">
        <v>263</v>
      </c>
      <c r="D74" s="801"/>
      <c r="E74" s="801"/>
      <c r="F74" s="801"/>
      <c r="G74" s="801"/>
      <c r="H74" s="802"/>
      <c r="I74" s="425"/>
    </row>
    <row r="75" spans="2:9" s="230" customFormat="1" x14ac:dyDescent="0.25">
      <c r="B75" s="428"/>
      <c r="C75" s="430" t="s">
        <v>262</v>
      </c>
      <c r="D75" s="801"/>
      <c r="E75" s="801"/>
      <c r="F75" s="801"/>
      <c r="G75" s="801"/>
      <c r="H75" s="802"/>
      <c r="I75" s="425"/>
    </row>
    <row r="76" spans="2:9" s="230" customFormat="1" x14ac:dyDescent="0.25">
      <c r="B76" s="428"/>
      <c r="C76" s="430" t="s">
        <v>153</v>
      </c>
      <c r="D76" s="432"/>
      <c r="E76" s="280" t="s">
        <v>261</v>
      </c>
      <c r="F76" s="370"/>
      <c r="G76" s="280" t="s">
        <v>260</v>
      </c>
      <c r="H76" s="431"/>
      <c r="I76" s="425"/>
    </row>
    <row r="77" spans="2:9" s="230" customFormat="1" x14ac:dyDescent="0.25">
      <c r="B77" s="428"/>
      <c r="C77" s="430" t="s">
        <v>158</v>
      </c>
      <c r="D77" s="429"/>
      <c r="E77" s="280" t="s">
        <v>157</v>
      </c>
      <c r="F77" s="803"/>
      <c r="G77" s="803"/>
      <c r="H77" s="804"/>
      <c r="I77" s="425"/>
    </row>
    <row r="78" spans="2:9" s="230" customFormat="1" ht="15.75" thickBot="1" x14ac:dyDescent="0.3">
      <c r="B78" s="428"/>
      <c r="C78" s="427"/>
      <c r="D78" s="300"/>
      <c r="E78" s="300"/>
      <c r="F78" s="300"/>
      <c r="G78" s="300"/>
      <c r="H78" s="426"/>
      <c r="I78" s="425"/>
    </row>
    <row r="79" spans="2:9" s="230" customFormat="1" ht="9" customHeight="1" thickBot="1" x14ac:dyDescent="0.3">
      <c r="B79" s="424"/>
      <c r="C79" s="270"/>
      <c r="D79" s="270"/>
      <c r="E79" s="270"/>
      <c r="F79" s="270"/>
      <c r="G79" s="270"/>
      <c r="H79" s="270"/>
      <c r="I79" s="423"/>
    </row>
  </sheetData>
  <sheetProtection formatColumns="0"/>
  <mergeCells count="51">
    <mergeCell ref="D75:H75"/>
    <mergeCell ref="F77:H77"/>
    <mergeCell ref="D67:H67"/>
    <mergeCell ref="D68:H68"/>
    <mergeCell ref="F69:H69"/>
    <mergeCell ref="C72:H72"/>
    <mergeCell ref="D73:H73"/>
    <mergeCell ref="D74:H74"/>
    <mergeCell ref="C60:H60"/>
    <mergeCell ref="D61:H61"/>
    <mergeCell ref="D62:H62"/>
    <mergeCell ref="F63:H63"/>
    <mergeCell ref="C66:H66"/>
    <mergeCell ref="C52:H52"/>
    <mergeCell ref="D53:H53"/>
    <mergeCell ref="D54:H54"/>
    <mergeCell ref="D55:H55"/>
    <mergeCell ref="F57:H57"/>
    <mergeCell ref="F42:H42"/>
    <mergeCell ref="C45:H45"/>
    <mergeCell ref="D46:H46"/>
    <mergeCell ref="D47:H47"/>
    <mergeCell ref="F48:H48"/>
    <mergeCell ref="D35:H35"/>
    <mergeCell ref="F36:H36"/>
    <mergeCell ref="C39:H39"/>
    <mergeCell ref="D40:H40"/>
    <mergeCell ref="D41:H41"/>
    <mergeCell ref="D29:E29"/>
    <mergeCell ref="G29:H29"/>
    <mergeCell ref="D30:H30"/>
    <mergeCell ref="C33:H33"/>
    <mergeCell ref="D34:H34"/>
    <mergeCell ref="D17:H17"/>
    <mergeCell ref="C24:H24"/>
    <mergeCell ref="D25:H25"/>
    <mergeCell ref="D26:H26"/>
    <mergeCell ref="D27:H27"/>
    <mergeCell ref="C19:H19"/>
    <mergeCell ref="D20:H20"/>
    <mergeCell ref="F21:H21"/>
    <mergeCell ref="D12:H12"/>
    <mergeCell ref="D13:F13"/>
    <mergeCell ref="D14:H14"/>
    <mergeCell ref="D15:H15"/>
    <mergeCell ref="D16:F16"/>
    <mergeCell ref="C5:H5"/>
    <mergeCell ref="D6:H6"/>
    <mergeCell ref="D7:H7"/>
    <mergeCell ref="D9:H9"/>
    <mergeCell ref="D10:H10"/>
  </mergeCells>
  <printOptions horizontalCentered="1"/>
  <pageMargins left="0.25" right="0.25" top="0.75" bottom="0.75" header="0.3" footer="0.3"/>
  <pageSetup fitToHeight="2" orientation="portrait" r:id="rId1"/>
  <headerFooter alignWithMargins="0">
    <oddFooter>&amp;LForm 9
Project Team&amp;CCFA Homeownership Forms&amp;REdition: 2021
Version 1.0</oddFooter>
  </headerFooter>
  <rowBreaks count="1" manualBreakCount="1">
    <brk id="50"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47</vt:i4>
      </vt:variant>
    </vt:vector>
  </HeadingPairs>
  <TitlesOfParts>
    <vt:vector size="61" baseType="lpstr">
      <vt:lpstr>Dropdowns (2)</vt:lpstr>
      <vt:lpstr>Dropdowns</vt:lpstr>
      <vt:lpstr>form Dev notes</vt:lpstr>
      <vt:lpstr>1 Summary</vt:lpstr>
      <vt:lpstr>2 Populations</vt:lpstr>
      <vt:lpstr>3 Pipeline</vt:lpstr>
      <vt:lpstr>4A Funding Sources</vt:lpstr>
      <vt:lpstr>4D Unit Budget</vt:lpstr>
      <vt:lpstr>5 Project Team</vt:lpstr>
      <vt:lpstr>6A Affordability</vt:lpstr>
      <vt:lpstr>6 Affordability Subsidy</vt:lpstr>
      <vt:lpstr>7 Schedule</vt:lpstr>
      <vt:lpstr>8A Project Budget</vt:lpstr>
      <vt:lpstr>8B Unit Budget</vt:lpstr>
      <vt:lpstr>Act_Typ</vt:lpstr>
      <vt:lpstr>Activity_Type</vt:lpstr>
      <vt:lpstr>Actual_or_Percent</vt:lpstr>
      <vt:lpstr>AMIs</vt:lpstr>
      <vt:lpstr>Beds</vt:lpstr>
      <vt:lpstr>Building_Type</vt:lpstr>
      <vt:lpstr>Debt_Type</vt:lpstr>
      <vt:lpstr>Enable</vt:lpstr>
      <vt:lpstr>Fund_Source</vt:lpstr>
      <vt:lpstr>G_or_L</vt:lpstr>
      <vt:lpstr>Grant</vt:lpstr>
      <vt:lpstr>Grant_or_Loan</vt:lpstr>
      <vt:lpstr>GrantType</vt:lpstr>
      <vt:lpstr>Homebuyer_Financing</vt:lpstr>
      <vt:lpstr>Loan</vt:lpstr>
      <vt:lpstr>LoanType</vt:lpstr>
      <vt:lpstr>Non_LIH_Units</vt:lpstr>
      <vt:lpstr>OnSite_OffSite</vt:lpstr>
      <vt:lpstr>OnTime_OnBudget</vt:lpstr>
      <vt:lpstr>'Dropdowns (2)'!Population_Types</vt:lpstr>
      <vt:lpstr>Population_Types</vt:lpstr>
      <vt:lpstr>'1 Summary'!Print_Area</vt:lpstr>
      <vt:lpstr>'3 Pipeline'!Print_Area</vt:lpstr>
      <vt:lpstr>'4A Funding Sources'!Print_Area</vt:lpstr>
      <vt:lpstr>'4D Unit Budget'!Print_Area</vt:lpstr>
      <vt:lpstr>'5 Project Team'!Print_Area</vt:lpstr>
      <vt:lpstr>'6A Affordability'!Print_Area</vt:lpstr>
      <vt:lpstr>'7 Schedule'!Print_Area</vt:lpstr>
      <vt:lpstr>'8A Project Budget'!Print_Area</vt:lpstr>
      <vt:lpstr>'8B Unit Budget'!Print_Area</vt:lpstr>
      <vt:lpstr>'4D Unit Budget'!Print_Titles</vt:lpstr>
      <vt:lpstr>'8A Project Budget'!Print_Titles</vt:lpstr>
      <vt:lpstr>'8B Unit Budget'!Print_Titles</vt:lpstr>
      <vt:lpstr>Project_Status</vt:lpstr>
      <vt:lpstr>Project_Type</vt:lpstr>
      <vt:lpstr>Public_or_Private</vt:lpstr>
      <vt:lpstr>Relo_Units</vt:lpstr>
      <vt:lpstr>Res_Type</vt:lpstr>
      <vt:lpstr>ResOrNonRes</vt:lpstr>
      <vt:lpstr>Schedule_Dates</vt:lpstr>
      <vt:lpstr>Schedule_Tasks</vt:lpstr>
      <vt:lpstr>Units</vt:lpstr>
      <vt:lpstr>Units_and_Beds</vt:lpstr>
      <vt:lpstr>Units_or_Beds</vt:lpstr>
      <vt:lpstr>Yes_No_Either</vt:lpstr>
      <vt:lpstr>Yes_No_Partial</vt:lpstr>
      <vt:lpstr>Yes_or_No</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Harrington, Sean (COM)</dc:creator>
  <cp:lastModifiedBy>Shelley Kjos</cp:lastModifiedBy>
  <cp:lastPrinted>2021-03-19T22:02:40Z</cp:lastPrinted>
  <dcterms:created xsi:type="dcterms:W3CDTF">2017-03-14T15:51:23Z</dcterms:created>
  <dcterms:modified xsi:type="dcterms:W3CDTF">2023-08-07T19:13:41Z</dcterms:modified>
</cp:coreProperties>
</file>